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Y:\Internetauftritt ZRA\Formblätter zur Abfallerhebung\"/>
    </mc:Choice>
  </mc:AlternateContent>
  <workbookProtection workbookAlgorithmName="SHA-512" workbookHashValue="peLZnJ/FTIcZEBlyC8nCtEu5lDldYotP+86sK9CY/hxK16It2p86x6W4cd+s/SDyd4rfjHQrCdBZozJxqAU4xw==" workbookSaltValue="Co9KnoEO0QfpaV5C15agNQ==" workbookSpinCount="100000" lockStructure="1"/>
  <bookViews>
    <workbookView xWindow="0" yWindow="0" windowWidth="10485" windowHeight="5745" tabRatio="473"/>
  </bookViews>
  <sheets>
    <sheet name="Eingabe" sheetId="1" r:id="rId1"/>
    <sheet name="Auswahlliste" sheetId="3" state="hidden" r:id="rId2"/>
    <sheet name="Berechnung" sheetId="4" state="hidden" r:id="rId3"/>
  </sheets>
  <definedNames>
    <definedName name="Artikel">Auswahlliste!$F$3:$F$20</definedName>
    <definedName name="_xlnm.Print_Area" localSheetId="0">Eingabe!$A$1:$AT$152</definedName>
    <definedName name="Gebinde">Auswahlliste!$A$3:$A$10</definedName>
    <definedName name="Innenverpackung">Auswahlliste!$D$3:$D$12</definedName>
    <definedName name="JaNein">Auswahlliste!$I$2:$I$3</definedName>
    <definedName name="Kreuz">Auswahlliste!$J$2:$J$3</definedName>
    <definedName name="Material">Auswahlliste!$G$2:$G$16</definedName>
    <definedName name="NuklidA">Auswahlliste!$K$2:$K$20</definedName>
    <definedName name="NuklidBG">Auswahlliste!$L$2:$L$73</definedName>
    <definedName name="Proz.">Auswahlliste!$E$3:$E$43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L48" i="4" l="1"/>
  <c r="BK48" i="4"/>
  <c r="BJ48" i="4"/>
  <c r="BI48" i="4"/>
  <c r="C15" i="1" l="1"/>
  <c r="AP72" i="1" l="1"/>
  <c r="AO45" i="4" s="1"/>
  <c r="AL72" i="1"/>
  <c r="AG147" i="1"/>
  <c r="AH41" i="4"/>
  <c r="AH38" i="4"/>
  <c r="AI38" i="4"/>
  <c r="AJ38" i="4"/>
  <c r="AH39" i="4"/>
  <c r="AI39" i="4"/>
  <c r="AJ39" i="4"/>
  <c r="AH40" i="4"/>
  <c r="AI40" i="4"/>
  <c r="AJ40" i="4"/>
  <c r="AI41" i="4"/>
  <c r="AJ41" i="4"/>
  <c r="AH42" i="4"/>
  <c r="AI42" i="4"/>
  <c r="AJ42" i="4"/>
  <c r="AH43" i="4"/>
  <c r="AI43" i="4"/>
  <c r="AJ43" i="4"/>
  <c r="AH36" i="4"/>
  <c r="AH35" i="4"/>
  <c r="AH34" i="4"/>
  <c r="AH33" i="4"/>
  <c r="AH32" i="4"/>
  <c r="AH31" i="4"/>
  <c r="AH29" i="4"/>
  <c r="AH28" i="4"/>
  <c r="AH27" i="4"/>
  <c r="AH26" i="4"/>
  <c r="AH25" i="4"/>
  <c r="AH24" i="4"/>
  <c r="AH22" i="4"/>
  <c r="AH21" i="4"/>
  <c r="AH20" i="4"/>
  <c r="AH19" i="4"/>
  <c r="AH18" i="4"/>
  <c r="AH17" i="4"/>
  <c r="AH15" i="4"/>
  <c r="AH14" i="4"/>
  <c r="AH13" i="4"/>
  <c r="AH12" i="4"/>
  <c r="AH11" i="4"/>
  <c r="AH10" i="4"/>
  <c r="W3" i="4"/>
  <c r="BH3" i="4" s="1"/>
  <c r="BL2" i="4"/>
  <c r="AH4" i="4"/>
  <c r="AH8" i="4"/>
  <c r="AH7" i="4"/>
  <c r="AH6" i="4"/>
  <c r="AH5" i="4"/>
  <c r="AH3" i="4"/>
  <c r="C51" i="4"/>
  <c r="AW2" i="4" s="1"/>
  <c r="C65" i="4"/>
  <c r="C64" i="4"/>
  <c r="BJ2" i="4" s="1"/>
  <c r="C63" i="4"/>
  <c r="C62" i="4"/>
  <c r="BH2" i="4" s="1"/>
  <c r="C61" i="4"/>
  <c r="C60" i="4"/>
  <c r="C59" i="4"/>
  <c r="C58" i="4"/>
  <c r="BD2" i="4" s="1"/>
  <c r="C57" i="4"/>
  <c r="C56" i="4"/>
  <c r="BB2" i="4" s="1"/>
  <c r="C55" i="4"/>
  <c r="C54" i="4"/>
  <c r="AZ2" i="4" s="1"/>
  <c r="C53" i="4"/>
  <c r="C52" i="4"/>
  <c r="AX2" i="4" s="1"/>
  <c r="AK38" i="4"/>
  <c r="B38" i="4"/>
  <c r="AQ43" i="4"/>
  <c r="AP43" i="4"/>
  <c r="AQ42" i="4"/>
  <c r="AP42" i="4"/>
  <c r="AQ41" i="4"/>
  <c r="AP41" i="4"/>
  <c r="AQ40" i="4"/>
  <c r="AP40" i="4"/>
  <c r="AQ39" i="4"/>
  <c r="AP39" i="4"/>
  <c r="AQ38" i="4"/>
  <c r="AP38" i="4"/>
  <c r="AQ36" i="4"/>
  <c r="AP36" i="4"/>
  <c r="AQ35" i="4"/>
  <c r="AP35" i="4"/>
  <c r="AQ34" i="4"/>
  <c r="AP34" i="4"/>
  <c r="AQ33" i="4"/>
  <c r="AP33" i="4"/>
  <c r="AQ32" i="4"/>
  <c r="AP32" i="4"/>
  <c r="AQ31" i="4"/>
  <c r="AP31" i="4"/>
  <c r="AQ29" i="4"/>
  <c r="AP29" i="4"/>
  <c r="AQ28" i="4"/>
  <c r="AP28" i="4"/>
  <c r="AQ27" i="4"/>
  <c r="AP27" i="4"/>
  <c r="AQ26" i="4"/>
  <c r="AP26" i="4"/>
  <c r="AQ25" i="4"/>
  <c r="AP25" i="4"/>
  <c r="AQ24" i="4"/>
  <c r="AP24" i="4"/>
  <c r="AQ22" i="4"/>
  <c r="AP22" i="4"/>
  <c r="AQ21" i="4"/>
  <c r="AP21" i="4"/>
  <c r="AQ20" i="4"/>
  <c r="AP20" i="4"/>
  <c r="AQ19" i="4"/>
  <c r="AP19" i="4"/>
  <c r="AQ18" i="4"/>
  <c r="AP18" i="4"/>
  <c r="AQ17" i="4"/>
  <c r="AP17" i="4"/>
  <c r="AQ15" i="4"/>
  <c r="AP15" i="4"/>
  <c r="AQ14" i="4"/>
  <c r="AP14" i="4"/>
  <c r="AQ13" i="4"/>
  <c r="AP13" i="4"/>
  <c r="AQ12" i="4"/>
  <c r="AP12" i="4"/>
  <c r="AQ11" i="4"/>
  <c r="AP11" i="4"/>
  <c r="AQ10" i="4"/>
  <c r="AP10" i="4"/>
  <c r="AO3" i="4"/>
  <c r="AE45" i="4"/>
  <c r="AO43" i="4"/>
  <c r="AN43" i="4"/>
  <c r="AM43" i="4"/>
  <c r="AL43" i="4"/>
  <c r="AK43" i="4"/>
  <c r="AG43" i="4"/>
  <c r="AF43" i="4"/>
  <c r="AE43" i="4"/>
  <c r="AD43" i="4"/>
  <c r="AC43" i="4"/>
  <c r="AB43" i="4"/>
  <c r="AA43" i="4"/>
  <c r="Z43" i="4"/>
  <c r="Y43" i="4"/>
  <c r="X43" i="4"/>
  <c r="W43" i="4"/>
  <c r="BF43" i="4" s="1"/>
  <c r="V43" i="4"/>
  <c r="U43" i="4"/>
  <c r="T43" i="4"/>
  <c r="S43" i="4"/>
  <c r="R43" i="4"/>
  <c r="Q43" i="4"/>
  <c r="P43" i="4"/>
  <c r="O43" i="4"/>
  <c r="N43" i="4"/>
  <c r="AO42" i="4"/>
  <c r="AN42" i="4"/>
  <c r="AM42" i="4"/>
  <c r="AL42" i="4"/>
  <c r="AK42" i="4"/>
  <c r="AG42" i="4"/>
  <c r="AF42" i="4"/>
  <c r="AE42" i="4"/>
  <c r="AD42" i="4"/>
  <c r="AC42" i="4"/>
  <c r="AB42" i="4"/>
  <c r="AA42" i="4"/>
  <c r="Z42" i="4"/>
  <c r="Y42" i="4"/>
  <c r="X42" i="4"/>
  <c r="W42" i="4"/>
  <c r="BE42" i="4" s="1"/>
  <c r="V42" i="4"/>
  <c r="U42" i="4"/>
  <c r="T42" i="4"/>
  <c r="S42" i="4"/>
  <c r="R42" i="4"/>
  <c r="Q42" i="4"/>
  <c r="P42" i="4"/>
  <c r="O42" i="4"/>
  <c r="N42" i="4"/>
  <c r="AO41" i="4"/>
  <c r="AN41" i="4"/>
  <c r="AM41" i="4"/>
  <c r="AL41" i="4"/>
  <c r="AK41" i="4"/>
  <c r="AG41" i="4"/>
  <c r="AF41" i="4"/>
  <c r="AE41" i="4"/>
  <c r="AD41" i="4"/>
  <c r="AC41" i="4"/>
  <c r="AB41" i="4"/>
  <c r="AA41" i="4"/>
  <c r="Z41" i="4"/>
  <c r="Y41" i="4"/>
  <c r="X41" i="4"/>
  <c r="W41" i="4"/>
  <c r="BE41" i="4" s="1"/>
  <c r="V41" i="4"/>
  <c r="U41" i="4"/>
  <c r="T41" i="4"/>
  <c r="S41" i="4"/>
  <c r="R41" i="4"/>
  <c r="Q41" i="4"/>
  <c r="P41" i="4"/>
  <c r="O41" i="4"/>
  <c r="N41" i="4"/>
  <c r="AO40" i="4"/>
  <c r="AN40" i="4"/>
  <c r="AM40" i="4"/>
  <c r="AL40" i="4"/>
  <c r="AK40" i="4"/>
  <c r="AG40" i="4"/>
  <c r="AF40" i="4"/>
  <c r="AE40" i="4"/>
  <c r="AD40" i="4"/>
  <c r="AC40" i="4"/>
  <c r="AB40" i="4"/>
  <c r="AA40" i="4"/>
  <c r="Z40" i="4"/>
  <c r="Y40" i="4"/>
  <c r="X40" i="4"/>
  <c r="W40" i="4"/>
  <c r="BE40" i="4" s="1"/>
  <c r="V40" i="4"/>
  <c r="U40" i="4"/>
  <c r="T40" i="4"/>
  <c r="S40" i="4"/>
  <c r="R40" i="4"/>
  <c r="Q40" i="4"/>
  <c r="P40" i="4"/>
  <c r="O40" i="4"/>
  <c r="N40" i="4"/>
  <c r="AO39" i="4"/>
  <c r="AN39" i="4"/>
  <c r="AM39" i="4"/>
  <c r="AL39" i="4"/>
  <c r="AK39" i="4"/>
  <c r="AG39" i="4"/>
  <c r="AF39" i="4"/>
  <c r="AE39" i="4"/>
  <c r="AD39" i="4"/>
  <c r="AC39" i="4"/>
  <c r="AB39" i="4"/>
  <c r="AA39" i="4"/>
  <c r="Z39" i="4"/>
  <c r="Y39" i="4"/>
  <c r="X39" i="4"/>
  <c r="W39" i="4"/>
  <c r="BE39" i="4" s="1"/>
  <c r="V39" i="4"/>
  <c r="U39" i="4"/>
  <c r="T39" i="4"/>
  <c r="S39" i="4"/>
  <c r="R39" i="4"/>
  <c r="Q39" i="4"/>
  <c r="P39" i="4"/>
  <c r="O39" i="4"/>
  <c r="N39" i="4"/>
  <c r="AO38" i="4"/>
  <c r="AN38" i="4"/>
  <c r="AM38" i="4"/>
  <c r="AL38" i="4"/>
  <c r="AG38" i="4"/>
  <c r="AF38" i="4"/>
  <c r="AE38" i="4"/>
  <c r="AD38" i="4"/>
  <c r="AC38" i="4"/>
  <c r="AB38" i="4"/>
  <c r="AA38" i="4"/>
  <c r="Z38" i="4"/>
  <c r="Y38" i="4"/>
  <c r="X38" i="4"/>
  <c r="W38" i="4"/>
  <c r="BE38" i="4" s="1"/>
  <c r="V38" i="4"/>
  <c r="U38" i="4"/>
  <c r="T38" i="4"/>
  <c r="S38" i="4"/>
  <c r="R38" i="4"/>
  <c r="Q38" i="4"/>
  <c r="P38" i="4"/>
  <c r="O38" i="4"/>
  <c r="N38" i="4"/>
  <c r="AO36" i="4"/>
  <c r="AN36" i="4"/>
  <c r="AM36" i="4"/>
  <c r="AL36" i="4"/>
  <c r="AK36" i="4"/>
  <c r="AG36" i="4"/>
  <c r="AF36" i="4"/>
  <c r="AE36" i="4"/>
  <c r="AD36" i="4"/>
  <c r="AC36" i="4"/>
  <c r="AB36" i="4"/>
  <c r="AA36" i="4"/>
  <c r="Z36" i="4"/>
  <c r="Y36" i="4"/>
  <c r="X36" i="4"/>
  <c r="W36" i="4"/>
  <c r="BH36" i="4" s="1"/>
  <c r="V36" i="4"/>
  <c r="U36" i="4"/>
  <c r="T36" i="4"/>
  <c r="S36" i="4"/>
  <c r="R36" i="4"/>
  <c r="Q36" i="4"/>
  <c r="P36" i="4"/>
  <c r="O36" i="4"/>
  <c r="N36" i="4"/>
  <c r="AO35" i="4"/>
  <c r="AN35" i="4"/>
  <c r="AM35" i="4"/>
  <c r="AL35" i="4"/>
  <c r="AK35" i="4"/>
  <c r="AG35" i="4"/>
  <c r="AF35" i="4"/>
  <c r="AE35" i="4"/>
  <c r="AD35" i="4"/>
  <c r="AC35" i="4"/>
  <c r="AB35" i="4"/>
  <c r="AA35" i="4"/>
  <c r="Z35" i="4"/>
  <c r="Y35" i="4"/>
  <c r="X35" i="4"/>
  <c r="W35" i="4"/>
  <c r="BH35" i="4" s="1"/>
  <c r="V35" i="4"/>
  <c r="U35" i="4"/>
  <c r="T35" i="4"/>
  <c r="S35" i="4"/>
  <c r="R35" i="4"/>
  <c r="Q35" i="4"/>
  <c r="P35" i="4"/>
  <c r="O35" i="4"/>
  <c r="N35" i="4"/>
  <c r="AO34" i="4"/>
  <c r="AN34" i="4"/>
  <c r="AM34" i="4"/>
  <c r="AL34" i="4"/>
  <c r="AK34" i="4"/>
  <c r="AG34" i="4"/>
  <c r="AF34" i="4"/>
  <c r="AE34" i="4"/>
  <c r="AD34" i="4"/>
  <c r="AC34" i="4"/>
  <c r="AB34" i="4"/>
  <c r="AA34" i="4"/>
  <c r="Z34" i="4"/>
  <c r="Y34" i="4"/>
  <c r="X34" i="4"/>
  <c r="W34" i="4"/>
  <c r="BH34" i="4" s="1"/>
  <c r="V34" i="4"/>
  <c r="U34" i="4"/>
  <c r="T34" i="4"/>
  <c r="S34" i="4"/>
  <c r="R34" i="4"/>
  <c r="Q34" i="4"/>
  <c r="P34" i="4"/>
  <c r="O34" i="4"/>
  <c r="N34" i="4"/>
  <c r="AO33" i="4"/>
  <c r="AN33" i="4"/>
  <c r="AM33" i="4"/>
  <c r="AL33" i="4"/>
  <c r="AK33" i="4"/>
  <c r="AG33" i="4"/>
  <c r="AF33" i="4"/>
  <c r="AE33" i="4"/>
  <c r="AD33" i="4"/>
  <c r="AC33" i="4"/>
  <c r="AB33" i="4"/>
  <c r="AA33" i="4"/>
  <c r="Z33" i="4"/>
  <c r="Y33" i="4"/>
  <c r="X33" i="4"/>
  <c r="W33" i="4"/>
  <c r="BH33" i="4" s="1"/>
  <c r="V33" i="4"/>
  <c r="U33" i="4"/>
  <c r="T33" i="4"/>
  <c r="S33" i="4"/>
  <c r="R33" i="4"/>
  <c r="Q33" i="4"/>
  <c r="P33" i="4"/>
  <c r="O33" i="4"/>
  <c r="N33" i="4"/>
  <c r="AO32" i="4"/>
  <c r="AN32" i="4"/>
  <c r="AM32" i="4"/>
  <c r="AL32" i="4"/>
  <c r="AK32" i="4"/>
  <c r="AG32" i="4"/>
  <c r="AF32" i="4"/>
  <c r="AE32" i="4"/>
  <c r="AD32" i="4"/>
  <c r="AC32" i="4"/>
  <c r="AB32" i="4"/>
  <c r="AA32" i="4"/>
  <c r="Z32" i="4"/>
  <c r="Y32" i="4"/>
  <c r="X32" i="4"/>
  <c r="W32" i="4"/>
  <c r="BH32" i="4" s="1"/>
  <c r="V32" i="4"/>
  <c r="U32" i="4"/>
  <c r="T32" i="4"/>
  <c r="S32" i="4"/>
  <c r="R32" i="4"/>
  <c r="Q32" i="4"/>
  <c r="P32" i="4"/>
  <c r="O32" i="4"/>
  <c r="N32" i="4"/>
  <c r="AO31" i="4"/>
  <c r="AN31" i="4"/>
  <c r="AM31" i="4"/>
  <c r="AL31" i="4"/>
  <c r="AK31" i="4"/>
  <c r="AG31" i="4"/>
  <c r="AF31" i="4"/>
  <c r="AE31" i="4"/>
  <c r="AD31" i="4"/>
  <c r="AC31" i="4"/>
  <c r="AB31" i="4"/>
  <c r="AA31" i="4"/>
  <c r="Z31" i="4"/>
  <c r="Y31" i="4"/>
  <c r="X31" i="4"/>
  <c r="W31" i="4"/>
  <c r="BH31" i="4" s="1"/>
  <c r="V31" i="4"/>
  <c r="U31" i="4"/>
  <c r="T31" i="4"/>
  <c r="S31" i="4"/>
  <c r="R31" i="4"/>
  <c r="Q31" i="4"/>
  <c r="P31" i="4"/>
  <c r="O31" i="4"/>
  <c r="N31" i="4"/>
  <c r="AO29" i="4"/>
  <c r="AN29" i="4"/>
  <c r="AM29" i="4"/>
  <c r="AL29" i="4"/>
  <c r="AK29" i="4"/>
  <c r="AG29" i="4"/>
  <c r="AF29" i="4"/>
  <c r="AE29" i="4"/>
  <c r="AD29" i="4"/>
  <c r="AC29" i="4"/>
  <c r="AB29" i="4"/>
  <c r="AA29" i="4"/>
  <c r="Z29" i="4"/>
  <c r="Y29" i="4"/>
  <c r="X29" i="4"/>
  <c r="W29" i="4"/>
  <c r="BG29" i="4" s="1"/>
  <c r="V29" i="4"/>
  <c r="U29" i="4"/>
  <c r="T29" i="4"/>
  <c r="S29" i="4"/>
  <c r="R29" i="4"/>
  <c r="Q29" i="4"/>
  <c r="P29" i="4"/>
  <c r="O29" i="4"/>
  <c r="N29" i="4"/>
  <c r="AO28" i="4"/>
  <c r="AN28" i="4"/>
  <c r="AM28" i="4"/>
  <c r="AL28" i="4"/>
  <c r="AK28" i="4"/>
  <c r="AG28" i="4"/>
  <c r="AF28" i="4"/>
  <c r="AE28" i="4"/>
  <c r="AD28" i="4"/>
  <c r="AC28" i="4"/>
  <c r="AB28" i="4"/>
  <c r="AA28" i="4"/>
  <c r="Z28" i="4"/>
  <c r="Y28" i="4"/>
  <c r="X28" i="4"/>
  <c r="W28" i="4"/>
  <c r="BG28" i="4" s="1"/>
  <c r="V28" i="4"/>
  <c r="U28" i="4"/>
  <c r="T28" i="4"/>
  <c r="S28" i="4"/>
  <c r="R28" i="4"/>
  <c r="Q28" i="4"/>
  <c r="P28" i="4"/>
  <c r="O28" i="4"/>
  <c r="N28" i="4"/>
  <c r="AO27" i="4"/>
  <c r="AN27" i="4"/>
  <c r="AM27" i="4"/>
  <c r="AL27" i="4"/>
  <c r="AK27" i="4"/>
  <c r="AG27" i="4"/>
  <c r="AF27" i="4"/>
  <c r="AE27" i="4"/>
  <c r="AD27" i="4"/>
  <c r="AC27" i="4"/>
  <c r="AB27" i="4"/>
  <c r="AA27" i="4"/>
  <c r="Z27" i="4"/>
  <c r="Y27" i="4"/>
  <c r="X27" i="4"/>
  <c r="W27" i="4"/>
  <c r="BG27" i="4" s="1"/>
  <c r="V27" i="4"/>
  <c r="U27" i="4"/>
  <c r="T27" i="4"/>
  <c r="S27" i="4"/>
  <c r="R27" i="4"/>
  <c r="Q27" i="4"/>
  <c r="P27" i="4"/>
  <c r="O27" i="4"/>
  <c r="N27" i="4"/>
  <c r="AO26" i="4"/>
  <c r="AN26" i="4"/>
  <c r="AM26" i="4"/>
  <c r="AL26" i="4"/>
  <c r="AK26" i="4"/>
  <c r="AG26" i="4"/>
  <c r="AF26" i="4"/>
  <c r="AE26" i="4"/>
  <c r="AD26" i="4"/>
  <c r="AC26" i="4"/>
  <c r="AB26" i="4"/>
  <c r="AA26" i="4"/>
  <c r="Z26" i="4"/>
  <c r="Y26" i="4"/>
  <c r="X26" i="4"/>
  <c r="W26" i="4"/>
  <c r="BG26" i="4" s="1"/>
  <c r="V26" i="4"/>
  <c r="U26" i="4"/>
  <c r="T26" i="4"/>
  <c r="S26" i="4"/>
  <c r="R26" i="4"/>
  <c r="Q26" i="4"/>
  <c r="P26" i="4"/>
  <c r="O26" i="4"/>
  <c r="N26" i="4"/>
  <c r="AO25" i="4"/>
  <c r="AN25" i="4"/>
  <c r="AM25" i="4"/>
  <c r="AL25" i="4"/>
  <c r="AK25" i="4"/>
  <c r="AG25" i="4"/>
  <c r="AF25" i="4"/>
  <c r="AE25" i="4"/>
  <c r="AD25" i="4"/>
  <c r="AC25" i="4"/>
  <c r="AB25" i="4"/>
  <c r="AA25" i="4"/>
  <c r="Z25" i="4"/>
  <c r="Y25" i="4"/>
  <c r="X25" i="4"/>
  <c r="W25" i="4"/>
  <c r="BG25" i="4" s="1"/>
  <c r="V25" i="4"/>
  <c r="U25" i="4"/>
  <c r="T25" i="4"/>
  <c r="S25" i="4"/>
  <c r="R25" i="4"/>
  <c r="Q25" i="4"/>
  <c r="P25" i="4"/>
  <c r="O25" i="4"/>
  <c r="N25" i="4"/>
  <c r="AO24" i="4"/>
  <c r="AN24" i="4"/>
  <c r="AM24" i="4"/>
  <c r="AL24" i="4"/>
  <c r="AK24" i="4"/>
  <c r="AG24" i="4"/>
  <c r="AF24" i="4"/>
  <c r="AE24" i="4"/>
  <c r="AD24" i="4"/>
  <c r="AC24" i="4"/>
  <c r="AB24" i="4"/>
  <c r="AA24" i="4"/>
  <c r="Z24" i="4"/>
  <c r="Y24" i="4"/>
  <c r="X24" i="4"/>
  <c r="W24" i="4"/>
  <c r="BG24" i="4" s="1"/>
  <c r="V24" i="4"/>
  <c r="U24" i="4"/>
  <c r="T24" i="4"/>
  <c r="S24" i="4"/>
  <c r="R24" i="4"/>
  <c r="Q24" i="4"/>
  <c r="P24" i="4"/>
  <c r="O24" i="4"/>
  <c r="N24" i="4"/>
  <c r="AO22" i="4"/>
  <c r="AN22" i="4"/>
  <c r="AM22" i="4"/>
  <c r="AL22" i="4"/>
  <c r="AK22" i="4"/>
  <c r="AG22" i="4"/>
  <c r="AF22" i="4"/>
  <c r="AE22" i="4"/>
  <c r="AD22" i="4"/>
  <c r="AC22" i="4"/>
  <c r="AB22" i="4"/>
  <c r="AA22" i="4"/>
  <c r="Z22" i="4"/>
  <c r="Y22" i="4"/>
  <c r="X22" i="4"/>
  <c r="W22" i="4"/>
  <c r="BE22" i="4" s="1"/>
  <c r="V22" i="4"/>
  <c r="U22" i="4"/>
  <c r="T22" i="4"/>
  <c r="S22" i="4"/>
  <c r="R22" i="4"/>
  <c r="Q22" i="4"/>
  <c r="P22" i="4"/>
  <c r="O22" i="4"/>
  <c r="N22" i="4"/>
  <c r="AO21" i="4"/>
  <c r="AN21" i="4"/>
  <c r="AM21" i="4"/>
  <c r="AL21" i="4"/>
  <c r="AK21" i="4"/>
  <c r="AG21" i="4"/>
  <c r="AF21" i="4"/>
  <c r="AE21" i="4"/>
  <c r="AD21" i="4"/>
  <c r="AC21" i="4"/>
  <c r="AB21" i="4"/>
  <c r="AA21" i="4"/>
  <c r="Z21" i="4"/>
  <c r="Y21" i="4"/>
  <c r="X21" i="4"/>
  <c r="W21" i="4"/>
  <c r="BF21" i="4" s="1"/>
  <c r="V21" i="4"/>
  <c r="U21" i="4"/>
  <c r="T21" i="4"/>
  <c r="S21" i="4"/>
  <c r="R21" i="4"/>
  <c r="Q21" i="4"/>
  <c r="P21" i="4"/>
  <c r="O21" i="4"/>
  <c r="N21" i="4"/>
  <c r="AO20" i="4"/>
  <c r="AN20" i="4"/>
  <c r="AM20" i="4"/>
  <c r="AL20" i="4"/>
  <c r="AK20" i="4"/>
  <c r="AG20" i="4"/>
  <c r="AF20" i="4"/>
  <c r="AE20" i="4"/>
  <c r="AD20" i="4"/>
  <c r="AC20" i="4"/>
  <c r="AB20" i="4"/>
  <c r="AA20" i="4"/>
  <c r="Z20" i="4"/>
  <c r="Y20" i="4"/>
  <c r="X20" i="4"/>
  <c r="W20" i="4"/>
  <c r="BE20" i="4" s="1"/>
  <c r="V20" i="4"/>
  <c r="U20" i="4"/>
  <c r="T20" i="4"/>
  <c r="S20" i="4"/>
  <c r="R20" i="4"/>
  <c r="Q20" i="4"/>
  <c r="P20" i="4"/>
  <c r="O20" i="4"/>
  <c r="N20" i="4"/>
  <c r="AO19" i="4"/>
  <c r="AN19" i="4"/>
  <c r="AM19" i="4"/>
  <c r="AL19" i="4"/>
  <c r="AK19" i="4"/>
  <c r="AG19" i="4"/>
  <c r="AF19" i="4"/>
  <c r="AE19" i="4"/>
  <c r="AD19" i="4"/>
  <c r="AC19" i="4"/>
  <c r="AB19" i="4"/>
  <c r="AA19" i="4"/>
  <c r="Z19" i="4"/>
  <c r="Y19" i="4"/>
  <c r="X19" i="4"/>
  <c r="W19" i="4"/>
  <c r="BE19" i="4" s="1"/>
  <c r="V19" i="4"/>
  <c r="U19" i="4"/>
  <c r="T19" i="4"/>
  <c r="S19" i="4"/>
  <c r="R19" i="4"/>
  <c r="Q19" i="4"/>
  <c r="P19" i="4"/>
  <c r="O19" i="4"/>
  <c r="N19" i="4"/>
  <c r="AO18" i="4"/>
  <c r="AN18" i="4"/>
  <c r="AM18" i="4"/>
  <c r="AL18" i="4"/>
  <c r="AK18" i="4"/>
  <c r="AG18" i="4"/>
  <c r="AF18" i="4"/>
  <c r="AE18" i="4"/>
  <c r="AD18" i="4"/>
  <c r="AC18" i="4"/>
  <c r="AB18" i="4"/>
  <c r="AA18" i="4"/>
  <c r="Z18" i="4"/>
  <c r="Y18" i="4"/>
  <c r="X18" i="4"/>
  <c r="W18" i="4"/>
  <c r="BE18" i="4" s="1"/>
  <c r="V18" i="4"/>
  <c r="U18" i="4"/>
  <c r="T18" i="4"/>
  <c r="S18" i="4"/>
  <c r="R18" i="4"/>
  <c r="Q18" i="4"/>
  <c r="P18" i="4"/>
  <c r="O18" i="4"/>
  <c r="N18" i="4"/>
  <c r="AO17" i="4"/>
  <c r="AN17" i="4"/>
  <c r="AM17" i="4"/>
  <c r="AL17" i="4"/>
  <c r="AK17" i="4"/>
  <c r="AG17" i="4"/>
  <c r="AF17" i="4"/>
  <c r="AE17" i="4"/>
  <c r="AD17" i="4"/>
  <c r="AC17" i="4"/>
  <c r="AB17" i="4"/>
  <c r="AA17" i="4"/>
  <c r="Z17" i="4"/>
  <c r="Y17" i="4"/>
  <c r="X17" i="4"/>
  <c r="W17" i="4"/>
  <c r="BF17" i="4" s="1"/>
  <c r="V17" i="4"/>
  <c r="U17" i="4"/>
  <c r="T17" i="4"/>
  <c r="S17" i="4"/>
  <c r="R17" i="4"/>
  <c r="Q17" i="4"/>
  <c r="P17" i="4"/>
  <c r="O17" i="4"/>
  <c r="N17" i="4"/>
  <c r="AO15" i="4"/>
  <c r="AN15" i="4"/>
  <c r="AM15" i="4"/>
  <c r="AL15" i="4"/>
  <c r="AK15" i="4"/>
  <c r="AG15" i="4"/>
  <c r="AF15" i="4"/>
  <c r="AE15" i="4"/>
  <c r="AD15" i="4"/>
  <c r="AC15" i="4"/>
  <c r="AB15" i="4"/>
  <c r="AA15" i="4"/>
  <c r="Z15" i="4"/>
  <c r="Y15" i="4"/>
  <c r="X15" i="4"/>
  <c r="W15" i="4"/>
  <c r="BH15" i="4" s="1"/>
  <c r="V15" i="4"/>
  <c r="U15" i="4"/>
  <c r="T15" i="4"/>
  <c r="S15" i="4"/>
  <c r="R15" i="4"/>
  <c r="Q15" i="4"/>
  <c r="P15" i="4"/>
  <c r="O15" i="4"/>
  <c r="N15" i="4"/>
  <c r="AO14" i="4"/>
  <c r="AN14" i="4"/>
  <c r="AM14" i="4"/>
  <c r="AL14" i="4"/>
  <c r="AK14" i="4"/>
  <c r="AG14" i="4"/>
  <c r="AF14" i="4"/>
  <c r="AE14" i="4"/>
  <c r="AD14" i="4"/>
  <c r="AC14" i="4"/>
  <c r="AB14" i="4"/>
  <c r="AA14" i="4"/>
  <c r="Z14" i="4"/>
  <c r="Y14" i="4"/>
  <c r="X14" i="4"/>
  <c r="W14" i="4"/>
  <c r="BH14" i="4" s="1"/>
  <c r="V14" i="4"/>
  <c r="U14" i="4"/>
  <c r="T14" i="4"/>
  <c r="S14" i="4"/>
  <c r="R14" i="4"/>
  <c r="Q14" i="4"/>
  <c r="P14" i="4"/>
  <c r="O14" i="4"/>
  <c r="N14" i="4"/>
  <c r="AO13" i="4"/>
  <c r="AN13" i="4"/>
  <c r="AM13" i="4"/>
  <c r="AL13" i="4"/>
  <c r="AK13" i="4"/>
  <c r="AG13" i="4"/>
  <c r="AF13" i="4"/>
  <c r="AE13" i="4"/>
  <c r="AD13" i="4"/>
  <c r="AC13" i="4"/>
  <c r="AB13" i="4"/>
  <c r="AA13" i="4"/>
  <c r="Z13" i="4"/>
  <c r="Y13" i="4"/>
  <c r="X13" i="4"/>
  <c r="W13" i="4"/>
  <c r="BH13" i="4" s="1"/>
  <c r="V13" i="4"/>
  <c r="U13" i="4"/>
  <c r="T13" i="4"/>
  <c r="S13" i="4"/>
  <c r="R13" i="4"/>
  <c r="Q13" i="4"/>
  <c r="P13" i="4"/>
  <c r="O13" i="4"/>
  <c r="N13" i="4"/>
  <c r="AO12" i="4"/>
  <c r="AN12" i="4"/>
  <c r="AM12" i="4"/>
  <c r="AL12" i="4"/>
  <c r="AK12" i="4"/>
  <c r="AG12" i="4"/>
  <c r="AF12" i="4"/>
  <c r="AE12" i="4"/>
  <c r="AD12" i="4"/>
  <c r="AC12" i="4"/>
  <c r="AB12" i="4"/>
  <c r="AA12" i="4"/>
  <c r="Z12" i="4"/>
  <c r="Y12" i="4"/>
  <c r="X12" i="4"/>
  <c r="W12" i="4"/>
  <c r="BH12" i="4" s="1"/>
  <c r="V12" i="4"/>
  <c r="U12" i="4"/>
  <c r="T12" i="4"/>
  <c r="S12" i="4"/>
  <c r="R12" i="4"/>
  <c r="Q12" i="4"/>
  <c r="P12" i="4"/>
  <c r="O12" i="4"/>
  <c r="N12" i="4"/>
  <c r="AO11" i="4"/>
  <c r="AN11" i="4"/>
  <c r="AM11" i="4"/>
  <c r="AL11" i="4"/>
  <c r="AK11" i="4"/>
  <c r="AG11" i="4"/>
  <c r="AF11" i="4"/>
  <c r="AE11" i="4"/>
  <c r="AD11" i="4"/>
  <c r="AC11" i="4"/>
  <c r="AB11" i="4"/>
  <c r="AA11" i="4"/>
  <c r="Z11" i="4"/>
  <c r="Y11" i="4"/>
  <c r="X11" i="4"/>
  <c r="W11" i="4"/>
  <c r="BH11" i="4" s="1"/>
  <c r="V11" i="4"/>
  <c r="U11" i="4"/>
  <c r="T11" i="4"/>
  <c r="S11" i="4"/>
  <c r="R11" i="4"/>
  <c r="Q11" i="4"/>
  <c r="P11" i="4"/>
  <c r="O11" i="4"/>
  <c r="N11" i="4"/>
  <c r="AO10" i="4"/>
  <c r="AN10" i="4"/>
  <c r="AM10" i="4"/>
  <c r="AL10" i="4"/>
  <c r="AK10" i="4"/>
  <c r="AG10" i="4"/>
  <c r="AF10" i="4"/>
  <c r="AE10" i="4"/>
  <c r="AD10" i="4"/>
  <c r="AC10" i="4"/>
  <c r="AB10" i="4"/>
  <c r="AA10" i="4"/>
  <c r="Z10" i="4"/>
  <c r="Y10" i="4"/>
  <c r="X10" i="4"/>
  <c r="W10" i="4"/>
  <c r="BH10" i="4" s="1"/>
  <c r="V10" i="4"/>
  <c r="U10" i="4"/>
  <c r="T10" i="4"/>
  <c r="S10" i="4"/>
  <c r="R10" i="4"/>
  <c r="Q10" i="4"/>
  <c r="P10" i="4"/>
  <c r="O10" i="4"/>
  <c r="N10" i="4"/>
  <c r="AG8" i="4"/>
  <c r="AF8" i="4"/>
  <c r="AE8" i="4"/>
  <c r="AD8" i="4"/>
  <c r="AC8" i="4"/>
  <c r="AB8" i="4"/>
  <c r="AA8" i="4"/>
  <c r="Z8" i="4"/>
  <c r="Y8" i="4"/>
  <c r="X8" i="4"/>
  <c r="W8" i="4"/>
  <c r="BH8" i="4" s="1"/>
  <c r="V8" i="4"/>
  <c r="U8" i="4"/>
  <c r="T8" i="4"/>
  <c r="S8" i="4"/>
  <c r="R8" i="4"/>
  <c r="Q8" i="4"/>
  <c r="P8" i="4"/>
  <c r="O8" i="4"/>
  <c r="N8" i="4"/>
  <c r="AG7" i="4"/>
  <c r="AF7" i="4"/>
  <c r="AE7" i="4"/>
  <c r="AD7" i="4"/>
  <c r="AC7" i="4"/>
  <c r="AB7" i="4"/>
  <c r="AA7" i="4"/>
  <c r="Z7" i="4"/>
  <c r="Y7" i="4"/>
  <c r="X7" i="4"/>
  <c r="W7" i="4"/>
  <c r="BF7" i="4" s="1"/>
  <c r="V7" i="4"/>
  <c r="U7" i="4"/>
  <c r="T7" i="4"/>
  <c r="S7" i="4"/>
  <c r="R7" i="4"/>
  <c r="Q7" i="4"/>
  <c r="P7" i="4"/>
  <c r="O7" i="4"/>
  <c r="N7" i="4"/>
  <c r="AG6" i="4"/>
  <c r="AF6" i="4"/>
  <c r="AE6" i="4"/>
  <c r="AD6" i="4"/>
  <c r="AC6" i="4"/>
  <c r="AB6" i="4"/>
  <c r="AA6" i="4"/>
  <c r="Z6" i="4"/>
  <c r="Y6" i="4"/>
  <c r="X6" i="4"/>
  <c r="W6" i="4"/>
  <c r="BF6" i="4" s="1"/>
  <c r="V6" i="4"/>
  <c r="U6" i="4"/>
  <c r="T6" i="4"/>
  <c r="S6" i="4"/>
  <c r="R6" i="4"/>
  <c r="Q6" i="4"/>
  <c r="P6" i="4"/>
  <c r="O6" i="4"/>
  <c r="N6" i="4"/>
  <c r="AG5" i="4"/>
  <c r="AF5" i="4"/>
  <c r="AE5" i="4"/>
  <c r="AD5" i="4"/>
  <c r="AC5" i="4"/>
  <c r="AB5" i="4"/>
  <c r="AA5" i="4"/>
  <c r="Z5" i="4"/>
  <c r="Y5" i="4"/>
  <c r="X5" i="4"/>
  <c r="W5" i="4"/>
  <c r="BF5" i="4" s="1"/>
  <c r="V5" i="4"/>
  <c r="U5" i="4"/>
  <c r="T5" i="4"/>
  <c r="S5" i="4"/>
  <c r="R5" i="4"/>
  <c r="Q5" i="4"/>
  <c r="P5" i="4"/>
  <c r="O5" i="4"/>
  <c r="N5" i="4"/>
  <c r="AG4" i="4"/>
  <c r="AF4" i="4"/>
  <c r="AE4" i="4"/>
  <c r="AD4" i="4"/>
  <c r="AC4" i="4"/>
  <c r="AB4" i="4"/>
  <c r="AA4" i="4"/>
  <c r="Z4" i="4"/>
  <c r="Y4" i="4"/>
  <c r="X4" i="4"/>
  <c r="W4" i="4"/>
  <c r="BE4" i="4" s="1"/>
  <c r="V4" i="4"/>
  <c r="U4" i="4"/>
  <c r="T4" i="4"/>
  <c r="S4" i="4"/>
  <c r="R4" i="4"/>
  <c r="Q4" i="4"/>
  <c r="P4" i="4"/>
  <c r="O4" i="4"/>
  <c r="N4" i="4"/>
  <c r="AK3" i="4"/>
  <c r="M43" i="4"/>
  <c r="L43" i="4"/>
  <c r="K43" i="4"/>
  <c r="J43" i="4"/>
  <c r="I43" i="4"/>
  <c r="H43" i="4"/>
  <c r="G43" i="4"/>
  <c r="F43" i="4"/>
  <c r="E43" i="4"/>
  <c r="D43" i="4"/>
  <c r="C43" i="4"/>
  <c r="M42" i="4"/>
  <c r="L42" i="4"/>
  <c r="K42" i="4"/>
  <c r="J42" i="4"/>
  <c r="I42" i="4"/>
  <c r="H42" i="4"/>
  <c r="G42" i="4"/>
  <c r="F42" i="4"/>
  <c r="E42" i="4"/>
  <c r="D42" i="4"/>
  <c r="C42" i="4"/>
  <c r="M41" i="4"/>
  <c r="L41" i="4"/>
  <c r="K41" i="4"/>
  <c r="J41" i="4"/>
  <c r="I41" i="4"/>
  <c r="H41" i="4"/>
  <c r="G41" i="4"/>
  <c r="F41" i="4"/>
  <c r="E41" i="4"/>
  <c r="D41" i="4"/>
  <c r="C41" i="4"/>
  <c r="M40" i="4"/>
  <c r="L40" i="4"/>
  <c r="K40" i="4"/>
  <c r="J40" i="4"/>
  <c r="I40" i="4"/>
  <c r="H40" i="4"/>
  <c r="G40" i="4"/>
  <c r="F40" i="4"/>
  <c r="E40" i="4"/>
  <c r="D40" i="4"/>
  <c r="C40" i="4"/>
  <c r="M39" i="4"/>
  <c r="L39" i="4"/>
  <c r="K39" i="4"/>
  <c r="J39" i="4"/>
  <c r="I39" i="4"/>
  <c r="H39" i="4"/>
  <c r="G39" i="4"/>
  <c r="F39" i="4"/>
  <c r="E39" i="4"/>
  <c r="D39" i="4"/>
  <c r="C39" i="4"/>
  <c r="M38" i="4"/>
  <c r="L38" i="4"/>
  <c r="K38" i="4"/>
  <c r="J38" i="4"/>
  <c r="I38" i="4"/>
  <c r="H38" i="4"/>
  <c r="G38" i="4"/>
  <c r="F38" i="4"/>
  <c r="E38" i="4"/>
  <c r="D38" i="4"/>
  <c r="C38" i="4"/>
  <c r="M36" i="4"/>
  <c r="L36" i="4"/>
  <c r="K36" i="4"/>
  <c r="J36" i="4"/>
  <c r="I36" i="4"/>
  <c r="H36" i="4"/>
  <c r="G36" i="4"/>
  <c r="F36" i="4"/>
  <c r="E36" i="4"/>
  <c r="D36" i="4"/>
  <c r="C36" i="4"/>
  <c r="M35" i="4"/>
  <c r="L35" i="4"/>
  <c r="K35" i="4"/>
  <c r="J35" i="4"/>
  <c r="I35" i="4"/>
  <c r="H35" i="4"/>
  <c r="G35" i="4"/>
  <c r="F35" i="4"/>
  <c r="E35" i="4"/>
  <c r="D35" i="4"/>
  <c r="C35" i="4"/>
  <c r="M34" i="4"/>
  <c r="L34" i="4"/>
  <c r="K34" i="4"/>
  <c r="J34" i="4"/>
  <c r="I34" i="4"/>
  <c r="H34" i="4"/>
  <c r="G34" i="4"/>
  <c r="F34" i="4"/>
  <c r="E34" i="4"/>
  <c r="D34" i="4"/>
  <c r="C34" i="4"/>
  <c r="M33" i="4"/>
  <c r="L33" i="4"/>
  <c r="K33" i="4"/>
  <c r="J33" i="4"/>
  <c r="I33" i="4"/>
  <c r="H33" i="4"/>
  <c r="G33" i="4"/>
  <c r="F33" i="4"/>
  <c r="E33" i="4"/>
  <c r="D33" i="4"/>
  <c r="C33" i="4"/>
  <c r="M32" i="4"/>
  <c r="L32" i="4"/>
  <c r="K32" i="4"/>
  <c r="J32" i="4"/>
  <c r="I32" i="4"/>
  <c r="H32" i="4"/>
  <c r="G32" i="4"/>
  <c r="F32" i="4"/>
  <c r="E32" i="4"/>
  <c r="D32" i="4"/>
  <c r="C32" i="4"/>
  <c r="M31" i="4"/>
  <c r="L31" i="4"/>
  <c r="K31" i="4"/>
  <c r="J31" i="4"/>
  <c r="I31" i="4"/>
  <c r="H31" i="4"/>
  <c r="G31" i="4"/>
  <c r="F31" i="4"/>
  <c r="E31" i="4"/>
  <c r="D31" i="4"/>
  <c r="C31" i="4"/>
  <c r="M29" i="4"/>
  <c r="L29" i="4"/>
  <c r="K29" i="4"/>
  <c r="J29" i="4"/>
  <c r="I29" i="4"/>
  <c r="H29" i="4"/>
  <c r="G29" i="4"/>
  <c r="F29" i="4"/>
  <c r="E29" i="4"/>
  <c r="D29" i="4"/>
  <c r="C29" i="4"/>
  <c r="M28" i="4"/>
  <c r="L28" i="4"/>
  <c r="K28" i="4"/>
  <c r="J28" i="4"/>
  <c r="I28" i="4"/>
  <c r="H28" i="4"/>
  <c r="G28" i="4"/>
  <c r="F28" i="4"/>
  <c r="E28" i="4"/>
  <c r="D28" i="4"/>
  <c r="C28" i="4"/>
  <c r="M27" i="4"/>
  <c r="L27" i="4"/>
  <c r="K27" i="4"/>
  <c r="J27" i="4"/>
  <c r="I27" i="4"/>
  <c r="H27" i="4"/>
  <c r="G27" i="4"/>
  <c r="F27" i="4"/>
  <c r="E27" i="4"/>
  <c r="D27" i="4"/>
  <c r="C27" i="4"/>
  <c r="M26" i="4"/>
  <c r="L26" i="4"/>
  <c r="K26" i="4"/>
  <c r="J26" i="4"/>
  <c r="I26" i="4"/>
  <c r="H26" i="4"/>
  <c r="G26" i="4"/>
  <c r="F26" i="4"/>
  <c r="E26" i="4"/>
  <c r="D26" i="4"/>
  <c r="C26" i="4"/>
  <c r="M25" i="4"/>
  <c r="L25" i="4"/>
  <c r="K25" i="4"/>
  <c r="J25" i="4"/>
  <c r="I25" i="4"/>
  <c r="H25" i="4"/>
  <c r="G25" i="4"/>
  <c r="F25" i="4"/>
  <c r="E25" i="4"/>
  <c r="D25" i="4"/>
  <c r="C25" i="4"/>
  <c r="M24" i="4"/>
  <c r="L24" i="4"/>
  <c r="K24" i="4"/>
  <c r="J24" i="4"/>
  <c r="I24" i="4"/>
  <c r="H24" i="4"/>
  <c r="G24" i="4"/>
  <c r="F24" i="4"/>
  <c r="E24" i="4"/>
  <c r="D24" i="4"/>
  <c r="C24" i="4"/>
  <c r="M22" i="4"/>
  <c r="L22" i="4"/>
  <c r="K22" i="4"/>
  <c r="J22" i="4"/>
  <c r="I22" i="4"/>
  <c r="H22" i="4"/>
  <c r="G22" i="4"/>
  <c r="F22" i="4"/>
  <c r="E22" i="4"/>
  <c r="D22" i="4"/>
  <c r="C22" i="4"/>
  <c r="M21" i="4"/>
  <c r="L21" i="4"/>
  <c r="K21" i="4"/>
  <c r="J21" i="4"/>
  <c r="I21" i="4"/>
  <c r="H21" i="4"/>
  <c r="G21" i="4"/>
  <c r="F21" i="4"/>
  <c r="E21" i="4"/>
  <c r="D21" i="4"/>
  <c r="C21" i="4"/>
  <c r="M20" i="4"/>
  <c r="L20" i="4"/>
  <c r="K20" i="4"/>
  <c r="J20" i="4"/>
  <c r="I20" i="4"/>
  <c r="H20" i="4"/>
  <c r="G20" i="4"/>
  <c r="F20" i="4"/>
  <c r="E20" i="4"/>
  <c r="D20" i="4"/>
  <c r="C20" i="4"/>
  <c r="M19" i="4"/>
  <c r="L19" i="4"/>
  <c r="K19" i="4"/>
  <c r="J19" i="4"/>
  <c r="I19" i="4"/>
  <c r="H19" i="4"/>
  <c r="G19" i="4"/>
  <c r="F19" i="4"/>
  <c r="E19" i="4"/>
  <c r="D19" i="4"/>
  <c r="C19" i="4"/>
  <c r="M18" i="4"/>
  <c r="L18" i="4"/>
  <c r="K18" i="4"/>
  <c r="J18" i="4"/>
  <c r="I18" i="4"/>
  <c r="H18" i="4"/>
  <c r="G18" i="4"/>
  <c r="F18" i="4"/>
  <c r="E18" i="4"/>
  <c r="D18" i="4"/>
  <c r="C18" i="4"/>
  <c r="M17" i="4"/>
  <c r="L17" i="4"/>
  <c r="K17" i="4"/>
  <c r="J17" i="4"/>
  <c r="I17" i="4"/>
  <c r="H17" i="4"/>
  <c r="G17" i="4"/>
  <c r="F17" i="4"/>
  <c r="E17" i="4"/>
  <c r="D17" i="4"/>
  <c r="C17" i="4"/>
  <c r="M15" i="4"/>
  <c r="L15" i="4"/>
  <c r="K15" i="4"/>
  <c r="J15" i="4"/>
  <c r="I15" i="4"/>
  <c r="H15" i="4"/>
  <c r="G15" i="4"/>
  <c r="F15" i="4"/>
  <c r="E15" i="4"/>
  <c r="D15" i="4"/>
  <c r="C15" i="4"/>
  <c r="M14" i="4"/>
  <c r="L14" i="4"/>
  <c r="K14" i="4"/>
  <c r="J14" i="4"/>
  <c r="I14" i="4"/>
  <c r="H14" i="4"/>
  <c r="G14" i="4"/>
  <c r="F14" i="4"/>
  <c r="E14" i="4"/>
  <c r="D14" i="4"/>
  <c r="C14" i="4"/>
  <c r="M13" i="4"/>
  <c r="L13" i="4"/>
  <c r="K13" i="4"/>
  <c r="J13" i="4"/>
  <c r="I13" i="4"/>
  <c r="H13" i="4"/>
  <c r="G13" i="4"/>
  <c r="F13" i="4"/>
  <c r="E13" i="4"/>
  <c r="D13" i="4"/>
  <c r="C13" i="4"/>
  <c r="M12" i="4"/>
  <c r="L12" i="4"/>
  <c r="K12" i="4"/>
  <c r="J12" i="4"/>
  <c r="I12" i="4"/>
  <c r="H12" i="4"/>
  <c r="G12" i="4"/>
  <c r="F12" i="4"/>
  <c r="E12" i="4"/>
  <c r="D12" i="4"/>
  <c r="C12" i="4"/>
  <c r="M11" i="4"/>
  <c r="L11" i="4"/>
  <c r="K11" i="4"/>
  <c r="J11" i="4"/>
  <c r="I11" i="4"/>
  <c r="H11" i="4"/>
  <c r="G11" i="4"/>
  <c r="F11" i="4"/>
  <c r="E11" i="4"/>
  <c r="D11" i="4"/>
  <c r="C11" i="4"/>
  <c r="M10" i="4"/>
  <c r="L10" i="4"/>
  <c r="K10" i="4"/>
  <c r="J10" i="4"/>
  <c r="I10" i="4"/>
  <c r="H10" i="4"/>
  <c r="G10" i="4"/>
  <c r="F10" i="4"/>
  <c r="E10" i="4"/>
  <c r="D10" i="4"/>
  <c r="C10" i="4"/>
  <c r="M8" i="4"/>
  <c r="M7" i="4"/>
  <c r="M6" i="4"/>
  <c r="M5" i="4"/>
  <c r="M4" i="4"/>
  <c r="M3" i="4"/>
  <c r="K3" i="4"/>
  <c r="D3" i="4"/>
  <c r="B43" i="4"/>
  <c r="B42" i="4"/>
  <c r="B41" i="4"/>
  <c r="B40" i="4"/>
  <c r="B39" i="4"/>
  <c r="B36" i="4"/>
  <c r="B35" i="4"/>
  <c r="B34" i="4"/>
  <c r="B33" i="4"/>
  <c r="B32" i="4"/>
  <c r="B31" i="4"/>
  <c r="B29" i="4"/>
  <c r="B28" i="4"/>
  <c r="B27" i="4"/>
  <c r="B26" i="4"/>
  <c r="B25" i="4"/>
  <c r="B24" i="4"/>
  <c r="B22" i="4"/>
  <c r="B21" i="4"/>
  <c r="B20" i="4"/>
  <c r="B19" i="4"/>
  <c r="B18" i="4"/>
  <c r="B17" i="4"/>
  <c r="B15" i="4"/>
  <c r="B14" i="4"/>
  <c r="B13" i="4"/>
  <c r="B12" i="4"/>
  <c r="B11" i="4"/>
  <c r="B10" i="4"/>
  <c r="B3" i="4"/>
  <c r="AG149" i="1"/>
  <c r="AG148" i="1"/>
  <c r="AG146" i="1"/>
  <c r="C145" i="1"/>
  <c r="C148" i="1"/>
  <c r="C147" i="1"/>
  <c r="C146" i="1"/>
  <c r="AG145" i="1"/>
  <c r="R149" i="1"/>
  <c r="R148" i="1"/>
  <c r="R147" i="1"/>
  <c r="R146" i="1"/>
  <c r="R145" i="1"/>
  <c r="C149" i="1"/>
  <c r="AO22" i="1"/>
  <c r="AE24" i="1"/>
  <c r="AK45" i="4"/>
  <c r="E4" i="3"/>
  <c r="E5" i="3" s="1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AT41" i="4" l="1"/>
  <c r="AT29" i="4"/>
  <c r="AP147" i="1"/>
  <c r="AP149" i="1"/>
  <c r="AT4" i="4"/>
  <c r="BG4" i="4" s="1"/>
  <c r="AT19" i="4"/>
  <c r="AT33" i="4"/>
  <c r="AT40" i="4"/>
  <c r="BE10" i="4"/>
  <c r="BF35" i="4"/>
  <c r="AX33" i="4"/>
  <c r="BA24" i="4"/>
  <c r="AY39" i="4"/>
  <c r="AW28" i="4"/>
  <c r="BG41" i="4"/>
  <c r="BE25" i="4"/>
  <c r="BA29" i="4"/>
  <c r="BB34" i="4"/>
  <c r="BC40" i="4"/>
  <c r="AX17" i="4"/>
  <c r="BE24" i="4"/>
  <c r="AW26" i="4"/>
  <c r="BA28" i="4"/>
  <c r="BE29" i="4"/>
  <c r="AX31" i="4"/>
  <c r="BB33" i="4"/>
  <c r="BF34" i="4"/>
  <c r="AY38" i="4"/>
  <c r="BC39" i="4"/>
  <c r="BG40" i="4"/>
  <c r="AY43" i="4"/>
  <c r="AX21" i="4"/>
  <c r="AW25" i="4"/>
  <c r="BA26" i="4"/>
  <c r="BE28" i="4"/>
  <c r="AT31" i="4"/>
  <c r="BB31" i="4"/>
  <c r="BF33" i="4"/>
  <c r="AX35" i="4"/>
  <c r="BC38" i="4"/>
  <c r="BG39" i="4"/>
  <c r="AY41" i="4"/>
  <c r="BC43" i="4"/>
  <c r="AW24" i="4"/>
  <c r="BA25" i="4"/>
  <c r="BE26" i="4"/>
  <c r="AW29" i="4"/>
  <c r="AT35" i="4"/>
  <c r="BF31" i="4"/>
  <c r="AX34" i="4"/>
  <c r="BB35" i="4"/>
  <c r="BG38" i="4"/>
  <c r="AY40" i="4"/>
  <c r="BC41" i="4"/>
  <c r="BH43" i="4"/>
  <c r="BF18" i="4"/>
  <c r="BF22" i="4"/>
  <c r="BA27" i="4"/>
  <c r="BE27" i="4"/>
  <c r="BB32" i="4"/>
  <c r="BB36" i="4"/>
  <c r="AT43" i="4"/>
  <c r="BD43" i="4" s="1"/>
  <c r="BA10" i="4"/>
  <c r="BE12" i="4"/>
  <c r="BE14" i="4"/>
  <c r="BB18" i="4"/>
  <c r="BF19" i="4"/>
  <c r="AX22" i="4"/>
  <c r="AT26" i="4"/>
  <c r="AT25" i="4"/>
  <c r="AZ24" i="4"/>
  <c r="BD24" i="4"/>
  <c r="BH24" i="4"/>
  <c r="AZ25" i="4"/>
  <c r="BD25" i="4"/>
  <c r="BH25" i="4"/>
  <c r="AZ26" i="4"/>
  <c r="BD26" i="4"/>
  <c r="BH26" i="4"/>
  <c r="AZ27" i="4"/>
  <c r="BD27" i="4"/>
  <c r="BH27" i="4"/>
  <c r="AZ28" i="4"/>
  <c r="BD28" i="4"/>
  <c r="BH28" i="4"/>
  <c r="AZ29" i="4"/>
  <c r="BD29" i="4"/>
  <c r="BH29" i="4"/>
  <c r="AT34" i="4"/>
  <c r="AT39" i="4"/>
  <c r="AW31" i="4"/>
  <c r="BA31" i="4"/>
  <c r="BE31" i="4"/>
  <c r="AW32" i="4"/>
  <c r="BA32" i="4"/>
  <c r="BE32" i="4"/>
  <c r="AW33" i="4"/>
  <c r="BA33" i="4"/>
  <c r="BE33" i="4"/>
  <c r="AW34" i="4"/>
  <c r="BA34" i="4"/>
  <c r="BE34" i="4"/>
  <c r="AW35" i="4"/>
  <c r="BA35" i="4"/>
  <c r="BE35" i="4"/>
  <c r="AW36" i="4"/>
  <c r="BA36" i="4"/>
  <c r="BE36" i="4"/>
  <c r="AX38" i="4"/>
  <c r="BB38" i="4"/>
  <c r="BF38" i="4"/>
  <c r="AX39" i="4"/>
  <c r="BB39" i="4"/>
  <c r="BF39" i="4"/>
  <c r="AX40" i="4"/>
  <c r="BB40" i="4"/>
  <c r="BF40" i="4"/>
  <c r="AX41" i="4"/>
  <c r="BB41" i="4"/>
  <c r="BF41" i="4"/>
  <c r="AX42" i="4"/>
  <c r="BB42" i="4"/>
  <c r="BF42" i="4"/>
  <c r="AX43" i="4"/>
  <c r="BB43" i="4"/>
  <c r="BG43" i="4"/>
  <c r="AW13" i="4"/>
  <c r="AY42" i="4"/>
  <c r="BC42" i="4"/>
  <c r="BG42" i="4"/>
  <c r="AW12" i="4"/>
  <c r="BA13" i="4"/>
  <c r="BB17" i="4"/>
  <c r="AX19" i="4"/>
  <c r="BB21" i="4"/>
  <c r="AT17" i="4"/>
  <c r="AT28" i="4"/>
  <c r="AX24" i="4"/>
  <c r="BB24" i="4"/>
  <c r="BF24" i="4"/>
  <c r="AX25" i="4"/>
  <c r="BB25" i="4"/>
  <c r="BF25" i="4"/>
  <c r="AX26" i="4"/>
  <c r="BB26" i="4"/>
  <c r="BF26" i="4"/>
  <c r="AX27" i="4"/>
  <c r="BB27" i="4"/>
  <c r="BF27" i="4"/>
  <c r="AX28" i="4"/>
  <c r="BB28" i="4"/>
  <c r="BF28" i="4"/>
  <c r="AX29" i="4"/>
  <c r="BB29" i="4"/>
  <c r="BF29" i="4"/>
  <c r="AT32" i="4"/>
  <c r="AT36" i="4"/>
  <c r="AT42" i="4"/>
  <c r="AY31" i="4"/>
  <c r="BC31" i="4"/>
  <c r="BG31" i="4"/>
  <c r="AY32" i="4"/>
  <c r="BC32" i="4"/>
  <c r="BG32" i="4"/>
  <c r="AY33" i="4"/>
  <c r="BC33" i="4"/>
  <c r="BG33" i="4"/>
  <c r="AY34" i="4"/>
  <c r="BC34" i="4"/>
  <c r="BG34" i="4"/>
  <c r="AY35" i="4"/>
  <c r="BC35" i="4"/>
  <c r="BG35" i="4"/>
  <c r="AY36" i="4"/>
  <c r="BC36" i="4"/>
  <c r="BG36" i="4"/>
  <c r="AZ38" i="4"/>
  <c r="BD38" i="4"/>
  <c r="BH38" i="4"/>
  <c r="AZ39" i="4"/>
  <c r="BD39" i="4"/>
  <c r="BH39" i="4"/>
  <c r="AZ40" i="4"/>
  <c r="BD40" i="4"/>
  <c r="BH40" i="4"/>
  <c r="AZ41" i="4"/>
  <c r="BD41" i="4"/>
  <c r="BH41" i="4"/>
  <c r="AZ42" i="4"/>
  <c r="BD42" i="4"/>
  <c r="BH42" i="4"/>
  <c r="AZ43" i="4"/>
  <c r="BE43" i="4"/>
  <c r="AW38" i="4"/>
  <c r="AT27" i="4"/>
  <c r="AW27" i="4"/>
  <c r="AX32" i="4"/>
  <c r="BF32" i="4"/>
  <c r="AX36" i="4"/>
  <c r="BF36" i="4"/>
  <c r="BA12" i="4"/>
  <c r="AW14" i="4"/>
  <c r="BB19" i="4"/>
  <c r="AT24" i="4"/>
  <c r="AY24" i="4"/>
  <c r="BC24" i="4"/>
  <c r="AY25" i="4"/>
  <c r="BC25" i="4"/>
  <c r="AY26" i="4"/>
  <c r="BC26" i="4"/>
  <c r="AY27" i="4"/>
  <c r="BC27" i="4"/>
  <c r="AY28" i="4"/>
  <c r="BC28" i="4"/>
  <c r="AY29" i="4"/>
  <c r="BC29" i="4"/>
  <c r="AT38" i="4"/>
  <c r="AZ31" i="4"/>
  <c r="BD31" i="4"/>
  <c r="AZ32" i="4"/>
  <c r="BD32" i="4"/>
  <c r="AZ33" i="4"/>
  <c r="BD33" i="4"/>
  <c r="AZ34" i="4"/>
  <c r="BD34" i="4"/>
  <c r="AZ35" i="4"/>
  <c r="BD35" i="4"/>
  <c r="AZ36" i="4"/>
  <c r="BD36" i="4"/>
  <c r="BA38" i="4"/>
  <c r="AW39" i="4"/>
  <c r="BA39" i="4"/>
  <c r="AW40" i="4"/>
  <c r="BA40" i="4"/>
  <c r="AW41" i="4"/>
  <c r="BA41" i="4"/>
  <c r="AW42" i="4"/>
  <c r="BA42" i="4"/>
  <c r="AW43" i="4"/>
  <c r="BA43" i="4"/>
  <c r="AP148" i="1"/>
  <c r="BG7" i="4"/>
  <c r="AX4" i="4"/>
  <c r="BC5" i="4"/>
  <c r="BG6" i="4"/>
  <c r="AY8" i="4"/>
  <c r="BC6" i="4"/>
  <c r="BB4" i="4"/>
  <c r="BG5" i="4"/>
  <c r="AY7" i="4"/>
  <c r="BD8" i="4"/>
  <c r="AX5" i="4"/>
  <c r="BA3" i="4"/>
  <c r="BF4" i="4"/>
  <c r="AY6" i="4"/>
  <c r="BC7" i="4"/>
  <c r="AW4" i="4"/>
  <c r="AT3" i="4"/>
  <c r="BE3" i="4" s="1"/>
  <c r="BA11" i="4"/>
  <c r="BA15" i="4"/>
  <c r="BE15" i="4"/>
  <c r="AX20" i="4"/>
  <c r="BB20" i="4"/>
  <c r="BF20" i="4"/>
  <c r="AX3" i="4"/>
  <c r="BB3" i="4"/>
  <c r="BF3" i="4"/>
  <c r="AY4" i="4"/>
  <c r="BC4" i="4"/>
  <c r="AZ5" i="4"/>
  <c r="BH5" i="4"/>
  <c r="BD6" i="4"/>
  <c r="BH6" i="4"/>
  <c r="AZ7" i="4"/>
  <c r="BD7" i="4"/>
  <c r="BH7" i="4"/>
  <c r="AZ8" i="4"/>
  <c r="BE8" i="4"/>
  <c r="AX10" i="4"/>
  <c r="BB10" i="4"/>
  <c r="BF10" i="4"/>
  <c r="BB11" i="4"/>
  <c r="BF11" i="4"/>
  <c r="AX12" i="4"/>
  <c r="BB12" i="4"/>
  <c r="BF12" i="4"/>
  <c r="AX13" i="4"/>
  <c r="BB13" i="4"/>
  <c r="BF13" i="4"/>
  <c r="AX14" i="4"/>
  <c r="BB14" i="4"/>
  <c r="BF14" i="4"/>
  <c r="AX15" i="4"/>
  <c r="BB15" i="4"/>
  <c r="BF15" i="4"/>
  <c r="AY17" i="4"/>
  <c r="BC17" i="4"/>
  <c r="BG17" i="4"/>
  <c r="AY18" i="4"/>
  <c r="BC18" i="4"/>
  <c r="BG18" i="4"/>
  <c r="AY19" i="4"/>
  <c r="BC19" i="4"/>
  <c r="BG19" i="4"/>
  <c r="AY20" i="4"/>
  <c r="BC20" i="4"/>
  <c r="BG20" i="4"/>
  <c r="AY21" i="4"/>
  <c r="BC21" i="4"/>
  <c r="BG21" i="4"/>
  <c r="AY22" i="4"/>
  <c r="BC22" i="4"/>
  <c r="BG22" i="4"/>
  <c r="AW15" i="4"/>
  <c r="AT10" i="4"/>
  <c r="AW10" i="4" s="1"/>
  <c r="AW17" i="4"/>
  <c r="AY3" i="4"/>
  <c r="BC3" i="4"/>
  <c r="BG3" i="4"/>
  <c r="AZ4" i="4"/>
  <c r="BD4" i="4"/>
  <c r="BH4" i="4"/>
  <c r="BA5" i="4"/>
  <c r="BA6" i="4"/>
  <c r="BE6" i="4"/>
  <c r="AW7" i="4"/>
  <c r="BE7" i="4"/>
  <c r="AW8" i="4"/>
  <c r="BA8" i="4"/>
  <c r="BF8" i="4"/>
  <c r="BB8" i="4"/>
  <c r="AY10" i="4"/>
  <c r="BC10" i="4"/>
  <c r="BG10" i="4"/>
  <c r="AY11" i="4"/>
  <c r="BC11" i="4"/>
  <c r="BG11" i="4"/>
  <c r="BC12" i="4"/>
  <c r="BG12" i="4"/>
  <c r="AY13" i="4"/>
  <c r="BC13" i="4"/>
  <c r="BG13" i="4"/>
  <c r="AY14" i="4"/>
  <c r="BC14" i="4"/>
  <c r="BG14" i="4"/>
  <c r="AY15" i="4"/>
  <c r="BC15" i="4"/>
  <c r="BG15" i="4"/>
  <c r="AZ17" i="4"/>
  <c r="BD17" i="4"/>
  <c r="BH17" i="4"/>
  <c r="AZ18" i="4"/>
  <c r="BD18" i="4"/>
  <c r="BH18" i="4"/>
  <c r="AZ19" i="4"/>
  <c r="BD19" i="4"/>
  <c r="BH19" i="4"/>
  <c r="AZ20" i="4"/>
  <c r="BD20" i="4"/>
  <c r="BH20" i="4"/>
  <c r="AZ21" i="4"/>
  <c r="BD21" i="4"/>
  <c r="BH21" i="4"/>
  <c r="AZ22" i="4"/>
  <c r="BD22" i="4"/>
  <c r="BH22" i="4"/>
  <c r="AW11" i="4"/>
  <c r="BE11" i="4"/>
  <c r="AT21" i="4"/>
  <c r="BE21" i="4" s="1"/>
  <c r="AZ3" i="4"/>
  <c r="BD3" i="4"/>
  <c r="BA4" i="4"/>
  <c r="AW5" i="4"/>
  <c r="BB5" i="4"/>
  <c r="AX6" i="4"/>
  <c r="BB6" i="4"/>
  <c r="AX7" i="4"/>
  <c r="BB7" i="4"/>
  <c r="AX8" i="4"/>
  <c r="BC8" i="4"/>
  <c r="BG8" i="4"/>
  <c r="AZ10" i="4"/>
  <c r="BD10" i="4"/>
  <c r="AZ11" i="4"/>
  <c r="BD11" i="4"/>
  <c r="AZ12" i="4"/>
  <c r="BD12" i="4"/>
  <c r="AZ13" i="4"/>
  <c r="BD13" i="4"/>
  <c r="AZ14" i="4"/>
  <c r="BD14" i="4"/>
  <c r="AZ15" i="4"/>
  <c r="BD15" i="4"/>
  <c r="BA17" i="4"/>
  <c r="BE17" i="4"/>
  <c r="AW18" i="4"/>
  <c r="BA18" i="4"/>
  <c r="AW19" i="4"/>
  <c r="BA19" i="4"/>
  <c r="AW20" i="4"/>
  <c r="BA20" i="4"/>
  <c r="AW21" i="4"/>
  <c r="BA21" i="4"/>
  <c r="AW22" i="4"/>
  <c r="BA22" i="4"/>
  <c r="AT11" i="4"/>
  <c r="AX11" i="4" s="1"/>
  <c r="AT20" i="4"/>
  <c r="AT18" i="4"/>
  <c r="AX18" i="4" s="1"/>
  <c r="AT22" i="4"/>
  <c r="BB22" i="4" s="1"/>
  <c r="AT12" i="4"/>
  <c r="AY12" i="4" s="1"/>
  <c r="AT15" i="4"/>
  <c r="AT14" i="4"/>
  <c r="BA14" i="4" s="1"/>
  <c r="AT13" i="4"/>
  <c r="BE13" i="4" s="1"/>
  <c r="BF2" i="4"/>
  <c r="AW3" i="4"/>
  <c r="AT7" i="4"/>
  <c r="BA7" i="4" s="1"/>
  <c r="BA2" i="4"/>
  <c r="BE2" i="4"/>
  <c r="BI2" i="4"/>
  <c r="AT8" i="4"/>
  <c r="AT5" i="4"/>
  <c r="AY5" i="4" s="1"/>
  <c r="AY2" i="4"/>
  <c r="BC2" i="4"/>
  <c r="BG2" i="4"/>
  <c r="BK2" i="4"/>
  <c r="AT6" i="4"/>
  <c r="AZ6" i="4" s="1"/>
  <c r="BE5" i="4" l="1"/>
  <c r="BD5" i="4"/>
  <c r="BD45" i="4" s="1"/>
  <c r="BD48" i="4" s="1"/>
  <c r="AW6" i="4"/>
  <c r="AW45" i="4" s="1"/>
  <c r="AW48" i="4" s="1"/>
  <c r="AX45" i="4"/>
  <c r="AX48" i="4" s="1"/>
  <c r="BE45" i="4"/>
  <c r="BE48" i="4" s="1"/>
  <c r="AY45" i="4"/>
  <c r="AY48" i="4" s="1"/>
  <c r="BF45" i="4"/>
  <c r="BF48" i="4" s="1"/>
  <c r="AZ45" i="4"/>
  <c r="AZ48" i="4" s="1"/>
  <c r="BB45" i="4"/>
  <c r="BB48" i="4" s="1"/>
  <c r="BG45" i="4"/>
  <c r="BG48" i="4" s="1"/>
  <c r="BH45" i="4"/>
  <c r="BH48" i="4" s="1"/>
  <c r="BC45" i="4"/>
  <c r="BC48" i="4" s="1"/>
  <c r="BA45" i="4"/>
  <c r="BA48" i="4" s="1"/>
  <c r="U120" i="1"/>
  <c r="G120" i="1"/>
  <c r="BN48" i="4" l="1"/>
  <c r="AP150" i="1" s="1"/>
  <c r="AB147" i="1"/>
  <c r="M149" i="1"/>
  <c r="AB145" i="1"/>
  <c r="AB148" i="1"/>
  <c r="AB146" i="1"/>
  <c r="M148" i="1"/>
  <c r="AP146" i="1"/>
  <c r="AB149" i="1"/>
  <c r="M146" i="1"/>
  <c r="AP145" i="1"/>
  <c r="M147" i="1"/>
  <c r="AK46" i="4"/>
  <c r="M145" i="1"/>
  <c r="J122" i="1" l="1"/>
</calcChain>
</file>

<file path=xl/sharedStrings.xml><?xml version="1.0" encoding="utf-8"?>
<sst xmlns="http://schemas.openxmlformats.org/spreadsheetml/2006/main" count="367" uniqueCount="290">
  <si>
    <t>Herr</t>
  </si>
  <si>
    <t>Frau</t>
  </si>
  <si>
    <t>Ja</t>
  </si>
  <si>
    <t>Nein</t>
  </si>
  <si>
    <t>X</t>
  </si>
  <si>
    <t>-</t>
  </si>
  <si>
    <t>1.</t>
  </si>
  <si>
    <t>2.</t>
  </si>
  <si>
    <t>2.1</t>
  </si>
  <si>
    <t>2.2</t>
  </si>
  <si>
    <t>Prozent</t>
  </si>
  <si>
    <t>Kreuz</t>
  </si>
  <si>
    <t xml:space="preserve"> Ja/Nein</t>
  </si>
  <si>
    <t>Anrede</t>
  </si>
  <si>
    <t>Dosisleistung</t>
  </si>
  <si>
    <t>Dosisleistung 1m</t>
  </si>
  <si>
    <t>µSv/h</t>
  </si>
  <si>
    <t>Messung möglich</t>
  </si>
  <si>
    <t>4.</t>
  </si>
  <si>
    <t>4.1</t>
  </si>
  <si>
    <t>α-Kontamination</t>
  </si>
  <si>
    <t>β/γ-Kontamination</t>
  </si>
  <si>
    <t>Bq/cm²</t>
  </si>
  <si>
    <t>Kontamination (rad.)</t>
  </si>
  <si>
    <t>Kontamination sonstige</t>
  </si>
  <si>
    <t>5.</t>
  </si>
  <si>
    <t>5.1</t>
  </si>
  <si>
    <t>5.2</t>
  </si>
  <si>
    <t>≦ 0,04</t>
  </si>
  <si>
    <t>≦ 0,4</t>
  </si>
  <si>
    <t>Für eine eindeutige Zuordnung des Vorgangs, speichern Sie bitte den Datensatz wie folgt ab:</t>
  </si>
  <si>
    <t>Ihre Vorgangsbezeichnung lautet nach dem Abspeichern:</t>
  </si>
  <si>
    <t>Nuklid- und Aktivitätsangaben [Bq]</t>
  </si>
  <si>
    <t>Bq</t>
  </si>
  <si>
    <t>α-Strahler</t>
  </si>
  <si>
    <t>β/γ-Strahler</t>
  </si>
  <si>
    <t>Gesamtaktivität:</t>
  </si>
  <si>
    <t>der Umgang mit H-3, C-14 wird ausgeschlossen</t>
  </si>
  <si>
    <t>Angaben zum Gefahrstoffen</t>
  </si>
  <si>
    <r>
      <t>T</t>
    </r>
    <r>
      <rPr>
        <vertAlign val="superscript"/>
        <sz val="11"/>
        <rFont val="Calibri"/>
        <family val="2"/>
        <scheme val="minor"/>
      </rPr>
      <t>+</t>
    </r>
  </si>
  <si>
    <t>(sehr giftig)</t>
  </si>
  <si>
    <t>(giftig)</t>
  </si>
  <si>
    <t>T</t>
  </si>
  <si>
    <t>Xn</t>
  </si>
  <si>
    <t>(gesundheitsschädlich)</t>
  </si>
  <si>
    <t>N</t>
  </si>
  <si>
    <t>(umweltgefährlich)</t>
  </si>
  <si>
    <t>(hochentzündlich)</t>
  </si>
  <si>
    <r>
      <rPr>
        <sz val="11"/>
        <rFont val="Calibri"/>
        <family val="2"/>
        <scheme val="minor"/>
      </rPr>
      <t>F</t>
    </r>
    <r>
      <rPr>
        <vertAlign val="superscript"/>
        <sz val="11"/>
        <rFont val="Calibri"/>
        <family val="2"/>
        <scheme val="minor"/>
      </rPr>
      <t>+</t>
    </r>
  </si>
  <si>
    <t>F</t>
  </si>
  <si>
    <t>(leichtentzündlich)</t>
  </si>
  <si>
    <t>O</t>
  </si>
  <si>
    <t>(brandfördernd)</t>
  </si>
  <si>
    <t>E</t>
  </si>
  <si>
    <t>(explosionsgefährlich)</t>
  </si>
  <si>
    <t>C</t>
  </si>
  <si>
    <t>(ätzend)</t>
  </si>
  <si>
    <r>
      <t>X</t>
    </r>
    <r>
      <rPr>
        <vertAlign val="subscript"/>
        <sz val="11"/>
        <rFont val="Calibri"/>
        <family val="2"/>
        <scheme val="minor"/>
      </rPr>
      <t>i</t>
    </r>
  </si>
  <si>
    <t>(reizend)</t>
  </si>
  <si>
    <t>Nuklide A</t>
  </si>
  <si>
    <t>Nuklide BG</t>
  </si>
  <si>
    <t xml:space="preserve">Ra - 226 </t>
  </si>
  <si>
    <t>Pa - 231</t>
  </si>
  <si>
    <t>Th - 228</t>
  </si>
  <si>
    <t>Th - 229</t>
  </si>
  <si>
    <t>Th - 230</t>
  </si>
  <si>
    <t>Th - 232</t>
  </si>
  <si>
    <t>U - 232</t>
  </si>
  <si>
    <t>U - 233</t>
  </si>
  <si>
    <t>U - 234</t>
  </si>
  <si>
    <t>U - 235</t>
  </si>
  <si>
    <t>U - 238</t>
  </si>
  <si>
    <t>Pu-236</t>
  </si>
  <si>
    <t>Pu-238</t>
  </si>
  <si>
    <t xml:space="preserve">Pu - 239 </t>
  </si>
  <si>
    <t>Pu - 240</t>
  </si>
  <si>
    <t>Pu-241</t>
  </si>
  <si>
    <t>Am-243</t>
  </si>
  <si>
    <t>Am - 241</t>
  </si>
  <si>
    <t>H - 3</t>
  </si>
  <si>
    <t>C - 14</t>
  </si>
  <si>
    <t>Na-22</t>
  </si>
  <si>
    <t>Al - 26</t>
  </si>
  <si>
    <t>P-32</t>
  </si>
  <si>
    <t>P-33</t>
  </si>
  <si>
    <t>S - 35</t>
  </si>
  <si>
    <t>Se - 35</t>
  </si>
  <si>
    <t>Cl - 36</t>
  </si>
  <si>
    <t>Ti - 44</t>
  </si>
  <si>
    <t>Ca - 45</t>
  </si>
  <si>
    <t>Sc - 46</t>
  </si>
  <si>
    <t>Cr - 51</t>
  </si>
  <si>
    <t>Mn - 54</t>
  </si>
  <si>
    <t>Fe - 55</t>
  </si>
  <si>
    <t>Fe - 59</t>
  </si>
  <si>
    <t>Co - 56</t>
  </si>
  <si>
    <t>Co - 57</t>
  </si>
  <si>
    <t>Co - 58</t>
  </si>
  <si>
    <t>Co - 60</t>
  </si>
  <si>
    <t>Ni - 59</t>
  </si>
  <si>
    <t>Ni - 63</t>
  </si>
  <si>
    <t>Cu - 64</t>
  </si>
  <si>
    <t>Zn - 65</t>
  </si>
  <si>
    <t>Ge - 68</t>
  </si>
  <si>
    <t>AS - 73</t>
  </si>
  <si>
    <t>Se - 75</t>
  </si>
  <si>
    <t>Kr - 85</t>
  </si>
  <si>
    <t>Rb - 86</t>
  </si>
  <si>
    <t>Sr-85</t>
  </si>
  <si>
    <t>Sr - 90</t>
  </si>
  <si>
    <t>Nb - 94</t>
  </si>
  <si>
    <t>Nb - 95</t>
  </si>
  <si>
    <t>TC - 99</t>
  </si>
  <si>
    <t>Zr - 95</t>
  </si>
  <si>
    <t>Rh - 101</t>
  </si>
  <si>
    <t>Rh - 102</t>
  </si>
  <si>
    <t>Ru - 103</t>
  </si>
  <si>
    <t>Ru - 106</t>
  </si>
  <si>
    <t>Ag - 105</t>
  </si>
  <si>
    <t>Ag - 108m</t>
  </si>
  <si>
    <t>Ag - 110m</t>
  </si>
  <si>
    <t>Cd - 109</t>
  </si>
  <si>
    <t>Sn - 113</t>
  </si>
  <si>
    <t>Sn - 121m</t>
  </si>
  <si>
    <t>In - 114</t>
  </si>
  <si>
    <t>Sb - 124</t>
  </si>
  <si>
    <t>Sb - 125</t>
  </si>
  <si>
    <t>J - 125</t>
  </si>
  <si>
    <t>J - 129</t>
  </si>
  <si>
    <t>Ba - 133</t>
  </si>
  <si>
    <t>Cs - 134</t>
  </si>
  <si>
    <t>Cs - 137</t>
  </si>
  <si>
    <t>Ce - 141</t>
  </si>
  <si>
    <t>Ce - 144</t>
  </si>
  <si>
    <t>Pm - 146</t>
  </si>
  <si>
    <t>Pm - 147</t>
  </si>
  <si>
    <t>Gd - 153</t>
  </si>
  <si>
    <t>Eu - 152</t>
  </si>
  <si>
    <t>Eu - 154</t>
  </si>
  <si>
    <t>Eu - 155</t>
  </si>
  <si>
    <t>Hf - 175</t>
  </si>
  <si>
    <t>Lu-177m</t>
  </si>
  <si>
    <t>Hf - 181</t>
  </si>
  <si>
    <t>Ta- 182</t>
  </si>
  <si>
    <t>Ir - 192</t>
  </si>
  <si>
    <t>Hq - 203</t>
  </si>
  <si>
    <t>Tl - 204</t>
  </si>
  <si>
    <t>Bi - 207</t>
  </si>
  <si>
    <t>Pb - 210</t>
  </si>
  <si>
    <t xml:space="preserve">Ac - 227 </t>
  </si>
  <si>
    <t>Für die Richtigkeit und Vollständigkeit der Angaben:</t>
  </si>
  <si>
    <t>Datum</t>
  </si>
  <si>
    <t>Name / Unterschrift</t>
  </si>
  <si>
    <t>6.</t>
  </si>
  <si>
    <t>6.1</t>
  </si>
  <si>
    <t>7.</t>
  </si>
  <si>
    <t>Bestätigung</t>
  </si>
  <si>
    <t>8.</t>
  </si>
  <si>
    <t>Dosisleistung Kontakt</t>
  </si>
  <si>
    <t>Stempel</t>
  </si>
  <si>
    <t>Für Materialien aus der Euratom-Überwachung ist die Materialbilanzzone MBZ und die Obligation</t>
  </si>
  <si>
    <t>5.3</t>
  </si>
  <si>
    <t>5.4</t>
  </si>
  <si>
    <t>der abgebenden Anlage anzugeben!</t>
  </si>
  <si>
    <t>1.1</t>
  </si>
  <si>
    <t>2.3</t>
  </si>
  <si>
    <t>6.2</t>
  </si>
  <si>
    <t>6.3</t>
  </si>
  <si>
    <t>6.4</t>
  </si>
  <si>
    <t>6.5</t>
  </si>
  <si>
    <t>Nuklid</t>
  </si>
  <si>
    <t>Aktivität</t>
  </si>
  <si>
    <r>
      <t>Σ</t>
    </r>
    <r>
      <rPr>
        <b/>
        <vertAlign val="subscript"/>
        <sz val="12"/>
        <color theme="1"/>
        <rFont val="Calibri"/>
        <family val="2"/>
        <scheme val="minor"/>
      </rPr>
      <t>α</t>
    </r>
  </si>
  <si>
    <r>
      <t>Σ</t>
    </r>
    <r>
      <rPr>
        <b/>
        <vertAlign val="subscript"/>
        <sz val="12"/>
        <color theme="1"/>
        <rFont val="Calibri"/>
        <family val="2"/>
        <scheme val="minor"/>
      </rPr>
      <t>β/γ</t>
    </r>
  </si>
  <si>
    <t>Euratom</t>
  </si>
  <si>
    <t>Fassdaten</t>
  </si>
  <si>
    <t>[l]</t>
  </si>
  <si>
    <t>Pos.</t>
  </si>
  <si>
    <t>Abfalldeklaration:</t>
  </si>
  <si>
    <t>Behältertyp:</t>
  </si>
  <si>
    <t>Abfrage:</t>
  </si>
  <si>
    <t>M-RS215</t>
  </si>
  <si>
    <t>RS200</t>
  </si>
  <si>
    <t>RS201</t>
  </si>
  <si>
    <t>200-L-Standard-Deckelfass</t>
  </si>
  <si>
    <t>200-L-Schraubdeckelfass</t>
  </si>
  <si>
    <t>MB100</t>
  </si>
  <si>
    <t>MB50</t>
  </si>
  <si>
    <t>MB30</t>
  </si>
  <si>
    <t>100-L Stahlblechtrommel</t>
  </si>
  <si>
    <t>50-L Stahlblechhobbock</t>
  </si>
  <si>
    <t>30-L Stahlblechhobbock</t>
  </si>
  <si>
    <t>Summe:</t>
  </si>
  <si>
    <t>Artikel- bzw. Abfallbeschreibung</t>
  </si>
  <si>
    <t>Handschuhe</t>
  </si>
  <si>
    <t>Kanülen</t>
  </si>
  <si>
    <t>Schläuche</t>
  </si>
  <si>
    <t>Kittel, Overall</t>
  </si>
  <si>
    <t>Gestell, Ständer</t>
  </si>
  <si>
    <t>Stoffliche Beschreibung/Materialart</t>
  </si>
  <si>
    <t>Textil, Stoff</t>
  </si>
  <si>
    <t>Papier, Pappe</t>
  </si>
  <si>
    <t>Holz</t>
  </si>
  <si>
    <t>Glas</t>
  </si>
  <si>
    <t>Nitril</t>
  </si>
  <si>
    <t>Latex</t>
  </si>
  <si>
    <t>Vinyl</t>
  </si>
  <si>
    <t>Gummi</t>
  </si>
  <si>
    <t>Folie</t>
  </si>
  <si>
    <t>Pipetten, Tubes</t>
  </si>
  <si>
    <t>Flaschen, Gläser, Gefäße</t>
  </si>
  <si>
    <t>Laborverbrauch sonstiges</t>
  </si>
  <si>
    <t>Folien</t>
  </si>
  <si>
    <t>Tücher</t>
  </si>
  <si>
    <t>Spritzengefäß befüllt</t>
  </si>
  <si>
    <t>Innenverpackung</t>
  </si>
  <si>
    <t>Foliensack</t>
  </si>
  <si>
    <t>Karton</t>
  </si>
  <si>
    <t>Lose</t>
  </si>
  <si>
    <t>Dose</t>
  </si>
  <si>
    <t>Büchse</t>
  </si>
  <si>
    <t>Tüte</t>
  </si>
  <si>
    <t>Bitte selbst eintragen!</t>
  </si>
  <si>
    <t>Kunststoffflasche</t>
  </si>
  <si>
    <t>Kunststoffeimer</t>
  </si>
  <si>
    <t>Spritzenbehälter</t>
  </si>
  <si>
    <t>Material</t>
  </si>
  <si>
    <t>Abfallkurzbezeichnung</t>
  </si>
  <si>
    <t>Verpackung</t>
  </si>
  <si>
    <t>Vials befüllt</t>
  </si>
  <si>
    <t>Anteil je IVP
[%]</t>
  </si>
  <si>
    <t>Gewicht
[g]</t>
  </si>
  <si>
    <t>Volumen
[l]</t>
  </si>
  <si>
    <t>Vials entleert</t>
  </si>
  <si>
    <t>Innen-Verpackung, (IVP)</t>
  </si>
  <si>
    <t>Nr.</t>
  </si>
  <si>
    <t>Behältertyp</t>
  </si>
  <si>
    <t>Behältergewicht</t>
  </si>
  <si>
    <t>2.4</t>
  </si>
  <si>
    <t>2.5</t>
  </si>
  <si>
    <t>2.6</t>
  </si>
  <si>
    <t>3.</t>
  </si>
  <si>
    <t>3.1</t>
  </si>
  <si>
    <r>
      <t xml:space="preserve">Den Außenflächen des Gebindes haften </t>
    </r>
    <r>
      <rPr>
        <u/>
        <sz val="10"/>
        <color theme="1"/>
        <rFont val="Arial"/>
        <family val="2"/>
      </rPr>
      <t>keine</t>
    </r>
    <r>
      <rPr>
        <sz val="10"/>
        <color theme="1"/>
        <rFont val="Arial"/>
        <family val="2"/>
      </rPr>
      <t xml:space="preserve"> ansteckungsgefährlichen- oder anderen 
gefährlichen Stoffe an.</t>
    </r>
  </si>
  <si>
    <t>4.2</t>
  </si>
  <si>
    <t>5.5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</si>
  <si>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</si>
  <si>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</si>
  <si>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</si>
  <si>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</si>
  <si>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</si>
  <si>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</si>
  <si>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</si>
  <si>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</si>
  <si>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</si>
  <si>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8.1</t>
  </si>
  <si>
    <t>FM-C: Sondereinträge auf Seite 1 beachten!!!</t>
  </si>
  <si>
    <t>Übertrag aus Tabelle 3</t>
  </si>
  <si>
    <t>Kunststoff, PE</t>
  </si>
  <si>
    <t>Kunststoff, PP</t>
  </si>
  <si>
    <t>Kunststoff, PVC</t>
  </si>
  <si>
    <t>Liter berechnet</t>
  </si>
  <si>
    <t>prozentualer Anteil</t>
  </si>
  <si>
    <t>[%]</t>
  </si>
  <si>
    <t>Prozentualer Anteil je Gebinde [%]</t>
  </si>
  <si>
    <t>Bitte hellgrau hinterlegte Felder ausfüllen! Einige Felder sind mit Auswahllisten hinterlegt!</t>
  </si>
  <si>
    <t>Ihre Kennzeichnung</t>
  </si>
  <si>
    <t>9.</t>
  </si>
  <si>
    <t>9.1</t>
  </si>
  <si>
    <t>9.2</t>
  </si>
  <si>
    <t>9.3</t>
  </si>
  <si>
    <t>9.4</t>
  </si>
  <si>
    <t>9.5</t>
  </si>
  <si>
    <t>9.6</t>
  </si>
  <si>
    <t>Tara [kg]:</t>
  </si>
  <si>
    <t>Hinweise</t>
  </si>
  <si>
    <t xml:space="preserve">Die Abfallerklärung hat je Gebinde zu erfolgen!   </t>
  </si>
  <si>
    <t>Jedes Gebinde soll eindeutig zuordenbar sein!   Kennzeichnen Sie daher ihr Gebinde entsprechend, gut und deutlich lesbar.</t>
  </si>
  <si>
    <t>Verwenden Sie ihre Kennzeichnung zur Abfallanmeldung.</t>
  </si>
  <si>
    <t xml:space="preserve">Nähere Angaben: (Stoffklasse, Produktname, Cocktail, Lösemittel etc.)  </t>
  </si>
  <si>
    <t>SDB beigefügt:</t>
  </si>
  <si>
    <t xml:space="preserve"> Bitte SDB beifügen!</t>
  </si>
  <si>
    <t>200-L- Standard-Deckelfass</t>
  </si>
  <si>
    <t>Flammpunkt</t>
  </si>
  <si>
    <t>°C</t>
  </si>
  <si>
    <t xml:space="preserve">WENN(A2=0;"";A1/A2) </t>
  </si>
  <si>
    <t>Formel DIV/0</t>
  </si>
  <si>
    <t>für brennbare Laborabfälle</t>
  </si>
  <si>
    <t>Formblatt zur Abfalldatenerhebung</t>
  </si>
  <si>
    <r>
      <t>(Jahr). (Monat). (Tag),_(</t>
    </r>
    <r>
      <rPr>
        <sz val="9"/>
        <color rgb="FFC00000"/>
        <rFont val="Calibri"/>
        <family val="2"/>
        <scheme val="minor"/>
      </rPr>
      <t>Ihr Kürzel</t>
    </r>
    <r>
      <rPr>
        <sz val="9"/>
        <rFont val="Calibri"/>
        <family val="2"/>
        <scheme val="minor"/>
      </rPr>
      <t>),(_</t>
    </r>
    <r>
      <rPr>
        <sz val="9"/>
        <color theme="9" tint="-0.249977111117893"/>
        <rFont val="Calibri"/>
        <family val="2"/>
        <scheme val="minor"/>
      </rPr>
      <t>Ihre Behälter-oder ID- Nummer</t>
    </r>
    <r>
      <rPr>
        <sz val="9"/>
        <rFont val="Calibri"/>
        <family val="2"/>
        <scheme val="minor"/>
      </rPr>
      <t xml:space="preserve">), z.B.: 2015.01.02, </t>
    </r>
    <r>
      <rPr>
        <sz val="9"/>
        <color rgb="FFC00000"/>
        <rFont val="Calibri"/>
        <family val="2"/>
        <scheme val="minor"/>
      </rPr>
      <t>Labor21</t>
    </r>
    <r>
      <rPr>
        <sz val="9"/>
        <rFont val="Calibri"/>
        <family val="2"/>
        <scheme val="minor"/>
      </rPr>
      <t xml:space="preserve">, </t>
    </r>
    <r>
      <rPr>
        <sz val="9"/>
        <color theme="9" tint="-0.249977111117893"/>
        <rFont val="Calibri"/>
        <family val="2"/>
        <scheme val="minor"/>
      </rPr>
      <t>Fass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</si>
</sst>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1"/>
      <name val="Arial"/>
      <family val="2"/>
    </font>
    <font>
      <sz val="11"/>
      <name val="Georgia"/>
      <family val="1"/>
    </font>
    <font>
      <b/>
      <sz val="11"/>
      <color rgb="FF0070C0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Arial"/>
      <family val="2"/>
    </font>
    <font>
      <sz val="9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8"/>
      <name val="Arial"/>
      <family val="2"/>
    </font>
    <font>
      <vertAlign val="subscript"/>
      <sz val="14"/>
      <name val="Calibri"/>
      <family val="2"/>
      <scheme val="minor"/>
    </font>
    <font>
      <b/>
      <sz val="10"/>
      <color rgb="FFC00000"/>
      <name val="Calibri"/>
      <family val="2"/>
      <scheme val="minor"/>
    </font>
    <font>
      <u/>
      <sz val="10"/>
      <color theme="1"/>
      <name val="Arial"/>
      <family val="2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u/>
      <sz val="12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9"/>
      <color rgb="FFC0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/>
      <bottom/>
      <diagonal/>
    </border>
    <border>
      <left/>
      <right style="thin">
        <color rgb="FF92D05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dotted">
        <color rgb="FF92D050"/>
      </bottom>
      <diagonal/>
    </border>
    <border>
      <left/>
      <right/>
      <top style="hair">
        <color theme="1" tint="0.499984740745262"/>
      </top>
      <bottom style="dotted">
        <color rgb="FF92D050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dotted">
        <color rgb="FF92D05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2" borderId="0" xfId="0" applyFill="1"/>
    <xf numFmtId="0" fontId="3" fillId="2" borderId="0" xfId="0" applyFont="1" applyFill="1" applyBorder="1" applyProtection="1"/>
    <xf numFmtId="0" fontId="3" fillId="2" borderId="0" xfId="0" applyFont="1" applyFill="1" applyProtection="1"/>
    <xf numFmtId="0" fontId="12" fillId="2" borderId="0" xfId="0" applyFont="1" applyFill="1" applyBorder="1" applyProtection="1"/>
    <xf numFmtId="0" fontId="12" fillId="2" borderId="0" xfId="0" applyFont="1" applyFill="1" applyProtection="1"/>
    <xf numFmtId="0" fontId="20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3" fillId="2" borderId="0" xfId="0" applyFont="1" applyFill="1" applyBorder="1" applyAlignment="1" applyProtection="1">
      <alignment horizontal="left"/>
    </xf>
    <xf numFmtId="0" fontId="16" fillId="2" borderId="0" xfId="0" applyFont="1" applyFill="1" applyBorder="1" applyProtection="1"/>
    <xf numFmtId="0" fontId="13" fillId="2" borderId="0" xfId="0" applyFont="1" applyFill="1" applyBorder="1" applyProtection="1"/>
    <xf numFmtId="0" fontId="3" fillId="2" borderId="4" xfId="0" applyFont="1" applyFill="1" applyBorder="1" applyProtection="1"/>
    <xf numFmtId="0" fontId="22" fillId="2" borderId="0" xfId="0" applyFont="1" applyFill="1" applyBorder="1" applyProtection="1"/>
    <xf numFmtId="0" fontId="22" fillId="2" borderId="4" xfId="0" applyFont="1" applyFill="1" applyBorder="1" applyProtection="1"/>
    <xf numFmtId="0" fontId="22" fillId="2" borderId="0" xfId="0" applyFont="1" applyFill="1" applyProtection="1"/>
    <xf numFmtId="0" fontId="3" fillId="2" borderId="0" xfId="0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 applyProtection="1"/>
    <xf numFmtId="0" fontId="23" fillId="2" borderId="0" xfId="0" applyFont="1" applyFill="1" applyBorder="1" applyProtection="1"/>
    <xf numFmtId="0" fontId="23" fillId="2" borderId="4" xfId="0" applyFont="1" applyFill="1" applyBorder="1" applyProtection="1"/>
    <xf numFmtId="0" fontId="23" fillId="2" borderId="0" xfId="0" applyFont="1" applyFill="1" applyProtection="1"/>
    <xf numFmtId="0" fontId="23" fillId="2" borderId="5" xfId="0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3" fillId="6" borderId="6" xfId="0" applyFont="1" applyFill="1" applyBorder="1" applyProtection="1"/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0" fillId="0" borderId="18" xfId="0" applyBorder="1"/>
    <xf numFmtId="0" fontId="23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0" fontId="0" fillId="0" borderId="0" xfId="0" applyBorder="1"/>
    <xf numFmtId="0" fontId="2" fillId="6" borderId="25" xfId="0" applyFont="1" applyFill="1" applyBorder="1" applyAlignment="1" applyProtection="1">
      <alignment vertical="center" wrapText="1"/>
    </xf>
    <xf numFmtId="0" fontId="2" fillId="6" borderId="28" xfId="0" applyFont="1" applyFill="1" applyBorder="1" applyAlignment="1" applyProtection="1">
      <alignment vertical="center" wrapText="1"/>
    </xf>
    <xf numFmtId="0" fontId="0" fillId="6" borderId="1" xfId="0" applyFill="1" applyBorder="1" applyAlignment="1">
      <alignment wrapText="1"/>
    </xf>
    <xf numFmtId="0" fontId="3" fillId="2" borderId="0" xfId="0" applyFont="1" applyFill="1" applyBorder="1" applyAlignment="1" applyProtection="1">
      <alignment vertical="top" wrapText="1"/>
    </xf>
    <xf numFmtId="0" fontId="30" fillId="2" borderId="0" xfId="0" applyFont="1" applyFill="1" applyBorder="1" applyAlignment="1" applyProtection="1">
      <alignment vertical="top" wrapText="1"/>
    </xf>
    <xf numFmtId="164" fontId="3" fillId="2" borderId="0" xfId="0" applyNumberFormat="1" applyFont="1" applyFill="1" applyBorder="1" applyAlignment="1" applyProtection="1">
      <alignment vertical="center" wrapText="1"/>
    </xf>
    <xf numFmtId="0" fontId="3" fillId="2" borderId="27" xfId="0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/>
    <xf numFmtId="0" fontId="2" fillId="2" borderId="0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9" borderId="0" xfId="0" applyFill="1" applyAlignment="1">
      <alignment textRotation="90"/>
    </xf>
    <xf numFmtId="0" fontId="0" fillId="7" borderId="18" xfId="0" applyFill="1" applyBorder="1"/>
    <xf numFmtId="0" fontId="0" fillId="8" borderId="18" xfId="0" applyFill="1" applyBorder="1"/>
    <xf numFmtId="0" fontId="0" fillId="8" borderId="18" xfId="0" applyFill="1" applyBorder="1" applyAlignment="1">
      <alignment textRotation="90"/>
    </xf>
    <xf numFmtId="0" fontId="0" fillId="4" borderId="18" xfId="0" applyFill="1" applyBorder="1"/>
    <xf numFmtId="0" fontId="1" fillId="0" borderId="0" xfId="0" applyFont="1"/>
    <xf numFmtId="0" fontId="23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0" fillId="3" borderId="1" xfId="0" applyFill="1" applyBorder="1"/>
    <xf numFmtId="164" fontId="0" fillId="3" borderId="1" xfId="0" applyNumberFormat="1" applyFill="1" applyBorder="1" applyAlignment="1">
      <alignment horizontal="center"/>
    </xf>
    <xf numFmtId="0" fontId="3" fillId="3" borderId="1" xfId="0" applyFont="1" applyFill="1" applyBorder="1"/>
    <xf numFmtId="0" fontId="29" fillId="3" borderId="1" xfId="0" applyFont="1" applyFill="1" applyBorder="1"/>
    <xf numFmtId="0" fontId="3" fillId="6" borderId="1" xfId="0" applyFont="1" applyFill="1" applyBorder="1"/>
    <xf numFmtId="0" fontId="2" fillId="6" borderId="1" xfId="0" applyFont="1" applyFill="1" applyBorder="1"/>
    <xf numFmtId="0" fontId="0" fillId="6" borderId="1" xfId="0" applyFill="1" applyBorder="1"/>
    <xf numFmtId="0" fontId="0" fillId="12" borderId="0" xfId="0" applyFill="1"/>
    <xf numFmtId="0" fontId="0" fillId="3" borderId="7" xfId="0" applyFill="1" applyBorder="1"/>
    <xf numFmtId="0" fontId="0" fillId="3" borderId="33" xfId="0" applyFont="1" applyFill="1" applyBorder="1"/>
    <xf numFmtId="0" fontId="0" fillId="3" borderId="33" xfId="0" applyFill="1" applyBorder="1"/>
    <xf numFmtId="49" fontId="7" fillId="2" borderId="0" xfId="0" applyNumberFormat="1" applyFont="1" applyFill="1" applyBorder="1" applyAlignment="1" applyProtection="1">
      <alignment horizontal="center" vertical="center"/>
    </xf>
    <xf numFmtId="0" fontId="32" fillId="2" borderId="0" xfId="0" applyFont="1" applyFill="1" applyBorder="1" applyProtection="1"/>
    <xf numFmtId="0" fontId="15" fillId="2" borderId="0" xfId="0" applyFont="1" applyFill="1" applyProtection="1"/>
    <xf numFmtId="0" fontId="0" fillId="3" borderId="1" xfId="0" quotePrefix="1" applyFill="1" applyBorder="1"/>
    <xf numFmtId="11" fontId="18" fillId="3" borderId="3" xfId="0" applyNumberFormat="1" applyFont="1" applyFill="1" applyBorder="1" applyAlignment="1" applyProtection="1">
      <alignment horizontal="center" wrapText="1"/>
    </xf>
    <xf numFmtId="11" fontId="18" fillId="3" borderId="2" xfId="0" applyNumberFormat="1" applyFont="1" applyFill="1" applyBorder="1" applyAlignment="1" applyProtection="1">
      <alignment horizontal="center" wrapText="1"/>
    </xf>
    <xf numFmtId="0" fontId="0" fillId="3" borderId="2" xfId="0" applyFill="1" applyBorder="1"/>
    <xf numFmtId="0" fontId="3" fillId="2" borderId="24" xfId="0" applyFont="1" applyFill="1" applyBorder="1" applyProtection="1"/>
    <xf numFmtId="0" fontId="3" fillId="2" borderId="24" xfId="0" applyFont="1" applyFill="1" applyBorder="1" applyAlignment="1" applyProtection="1"/>
    <xf numFmtId="0" fontId="3" fillId="2" borderId="20" xfId="0" applyFont="1" applyFill="1" applyBorder="1" applyProtection="1"/>
    <xf numFmtId="0" fontId="4" fillId="2" borderId="24" xfId="0" applyFont="1" applyFill="1" applyBorder="1" applyAlignment="1" applyProtection="1">
      <alignment vertical="top"/>
    </xf>
    <xf numFmtId="49" fontId="7" fillId="2" borderId="30" xfId="0" applyNumberFormat="1" applyFont="1" applyFill="1" applyBorder="1" applyAlignment="1" applyProtection="1">
      <alignment horizontal="center" vertical="center"/>
    </xf>
    <xf numFmtId="49" fontId="11" fillId="2" borderId="32" xfId="0" applyNumberFormat="1" applyFont="1" applyFill="1" applyBorder="1" applyAlignment="1" applyProtection="1">
      <alignment horizontal="center" vertical="center"/>
    </xf>
    <xf numFmtId="49" fontId="7" fillId="2" borderId="32" xfId="0" applyNumberFormat="1" applyFont="1" applyFill="1" applyBorder="1" applyAlignment="1" applyProtection="1">
      <alignment horizontal="center" vertical="center"/>
    </xf>
    <xf numFmtId="49" fontId="7" fillId="2" borderId="31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Protection="1"/>
    <xf numFmtId="0" fontId="12" fillId="6" borderId="0" xfId="0" applyFont="1" applyFill="1" applyBorder="1" applyProtection="1"/>
    <xf numFmtId="0" fontId="14" fillId="2" borderId="0" xfId="0" applyFont="1" applyFill="1" applyBorder="1" applyAlignment="1" applyProtection="1">
      <alignment vertical="top"/>
    </xf>
    <xf numFmtId="0" fontId="3" fillId="2" borderId="22" xfId="0" applyFont="1" applyFill="1" applyBorder="1" applyProtection="1"/>
    <xf numFmtId="0" fontId="12" fillId="2" borderId="22" xfId="0" applyFont="1" applyFill="1" applyBorder="1" applyProtection="1"/>
    <xf numFmtId="0" fontId="22" fillId="2" borderId="22" xfId="0" applyFont="1" applyFill="1" applyBorder="1" applyProtection="1"/>
    <xf numFmtId="0" fontId="23" fillId="2" borderId="22" xfId="0" applyFont="1" applyFill="1" applyBorder="1" applyProtection="1"/>
    <xf numFmtId="0" fontId="6" fillId="2" borderId="0" xfId="0" applyFont="1" applyFill="1" applyBorder="1" applyAlignment="1" applyProtection="1">
      <alignment horizontal="left" vertical="center"/>
    </xf>
    <xf numFmtId="0" fontId="3" fillId="2" borderId="22" xfId="0" applyFont="1" applyFill="1" applyBorder="1" applyAlignment="1" applyProtection="1"/>
    <xf numFmtId="0" fontId="4" fillId="2" borderId="0" xfId="0" applyFont="1" applyFill="1" applyBorder="1" applyAlignment="1" applyProtection="1">
      <alignment horizontal="left" vertical="center"/>
    </xf>
    <xf numFmtId="0" fontId="3" fillId="2" borderId="22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4" fillId="2" borderId="0" xfId="0" applyFont="1" applyFill="1" applyBorder="1" applyAlignment="1" applyProtection="1">
      <alignment horizontal="left"/>
    </xf>
    <xf numFmtId="0" fontId="33" fillId="2" borderId="0" xfId="0" applyFont="1" applyFill="1" applyBorder="1" applyProtection="1"/>
    <xf numFmtId="0" fontId="6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 textRotation="90"/>
    </xf>
    <xf numFmtId="0" fontId="15" fillId="2" borderId="0" xfId="0" applyFont="1" applyFill="1" applyAlignment="1" applyProtection="1">
      <alignment horizontal="left"/>
    </xf>
    <xf numFmtId="0" fontId="33" fillId="2" borderId="0" xfId="0" applyFont="1" applyFill="1" applyBorder="1" applyAlignment="1" applyProtection="1">
      <alignment vertical="center" wrapText="1"/>
    </xf>
    <xf numFmtId="0" fontId="35" fillId="2" borderId="0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/>
    <xf numFmtId="0" fontId="3" fillId="2" borderId="28" xfId="0" applyFont="1" applyFill="1" applyBorder="1" applyProtection="1"/>
    <xf numFmtId="0" fontId="6" fillId="2" borderId="23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0" fontId="3" fillId="2" borderId="25" xfId="0" applyFont="1" applyFill="1" applyBorder="1" applyProtection="1"/>
    <xf numFmtId="0" fontId="3" fillId="3" borderId="18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/>
    <xf numFmtId="0" fontId="23" fillId="2" borderId="0" xfId="0" applyFont="1" applyFill="1" applyBorder="1" applyAlignment="1" applyProtection="1">
      <alignment horizontal="center" vertical="center"/>
    </xf>
    <xf numFmtId="0" fontId="6" fillId="6" borderId="26" xfId="0" applyFont="1" applyFill="1" applyBorder="1" applyAlignment="1" applyProtection="1">
      <alignment horizontal="center" vertical="center"/>
    </xf>
    <xf numFmtId="0" fontId="6" fillId="6" borderId="27" xfId="0" applyFont="1" applyFill="1" applyBorder="1" applyAlignment="1" applyProtection="1">
      <alignment horizontal="center" vertical="center"/>
    </xf>
    <xf numFmtId="0" fontId="6" fillId="6" borderId="28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left" vertical="center"/>
      <protection locked="0"/>
    </xf>
    <xf numFmtId="0" fontId="3" fillId="3" borderId="20" xfId="0" applyFont="1" applyFill="1" applyBorder="1" applyAlignment="1" applyProtection="1">
      <alignment horizontal="left" vertical="center"/>
      <protection locked="0"/>
    </xf>
    <xf numFmtId="0" fontId="3" fillId="3" borderId="21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/>
    </xf>
    <xf numFmtId="0" fontId="23" fillId="3" borderId="8" xfId="0" applyFont="1" applyFill="1" applyBorder="1" applyAlignment="1" applyProtection="1">
      <alignment horizontal="center"/>
      <protection locked="0"/>
    </xf>
    <xf numFmtId="11" fontId="23" fillId="3" borderId="8" xfId="0" applyNumberFormat="1" applyFon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24" fillId="2" borderId="0" xfId="0" applyFont="1" applyFill="1" applyBorder="1" applyAlignment="1" applyProtection="1">
      <alignment horizontal="right"/>
    </xf>
    <xf numFmtId="0" fontId="3" fillId="3" borderId="8" xfId="0" applyFont="1" applyFill="1" applyBorder="1" applyAlignment="1" applyProtection="1">
      <alignment horizontal="center" vertical="center"/>
      <protection locked="0"/>
    </xf>
    <xf numFmtId="11" fontId="26" fillId="2" borderId="9" xfId="0" applyNumberFormat="1" applyFont="1" applyFill="1" applyBorder="1" applyAlignment="1" applyProtection="1">
      <alignment horizontal="center"/>
    </xf>
    <xf numFmtId="0" fontId="26" fillId="2" borderId="10" xfId="0" applyFont="1" applyFill="1" applyBorder="1" applyAlignment="1" applyProtection="1">
      <alignment horizontal="center"/>
    </xf>
    <xf numFmtId="0" fontId="26" fillId="2" borderId="11" xfId="0" applyFont="1" applyFill="1" applyBorder="1" applyAlignment="1" applyProtection="1">
      <alignment horizontal="center"/>
    </xf>
    <xf numFmtId="11" fontId="5" fillId="2" borderId="9" xfId="0" applyNumberFormat="1" applyFont="1" applyFill="1" applyBorder="1" applyAlignment="1" applyProtection="1">
      <alignment horizontal="center"/>
    </xf>
    <xf numFmtId="11" fontId="5" fillId="2" borderId="10" xfId="0" applyNumberFormat="1" applyFont="1" applyFill="1" applyBorder="1" applyAlignment="1" applyProtection="1">
      <alignment horizontal="center"/>
    </xf>
    <xf numFmtId="11" fontId="5" fillId="2" borderId="11" xfId="0" applyNumberFormat="1" applyFont="1" applyFill="1" applyBorder="1" applyAlignment="1" applyProtection="1">
      <alignment horizontal="center"/>
    </xf>
    <xf numFmtId="0" fontId="6" fillId="6" borderId="0" xfId="0" applyFont="1" applyFill="1" applyBorder="1" applyAlignment="1" applyProtection="1">
      <alignment horizontal="center" vertical="center"/>
    </xf>
    <xf numFmtId="0" fontId="2" fillId="11" borderId="18" xfId="0" applyFont="1" applyFill="1" applyBorder="1" applyAlignment="1" applyProtection="1">
      <alignment horizontal="left" vertical="center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/>
    </xf>
    <xf numFmtId="164" fontId="3" fillId="3" borderId="9" xfId="0" applyNumberFormat="1" applyFont="1" applyFill="1" applyBorder="1" applyAlignment="1" applyProtection="1">
      <alignment horizontal="center"/>
      <protection locked="0"/>
    </xf>
    <xf numFmtId="164" fontId="3" fillId="3" borderId="10" xfId="0" applyNumberFormat="1" applyFont="1" applyFill="1" applyBorder="1" applyAlignment="1" applyProtection="1">
      <alignment horizontal="center"/>
      <protection locked="0"/>
    </xf>
    <xf numFmtId="164" fontId="3" fillId="3" borderId="11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 vertical="center"/>
    </xf>
    <xf numFmtId="0" fontId="27" fillId="6" borderId="0" xfId="0" applyFont="1" applyFill="1" applyBorder="1" applyAlignment="1" applyProtection="1">
      <alignment horizontal="center" vertical="center"/>
    </xf>
    <xf numFmtId="0" fontId="23" fillId="3" borderId="19" xfId="0" applyFont="1" applyFill="1" applyBorder="1" applyAlignment="1" applyProtection="1">
      <alignment horizontal="center" vertical="center"/>
      <protection locked="0"/>
    </xf>
    <xf numFmtId="0" fontId="23" fillId="3" borderId="20" xfId="0" applyFont="1" applyFill="1" applyBorder="1" applyAlignment="1" applyProtection="1">
      <alignment horizontal="center" vertical="center"/>
      <protection locked="0"/>
    </xf>
    <xf numFmtId="0" fontId="23" fillId="3" borderId="21" xfId="0" applyFont="1" applyFill="1" applyBorder="1" applyAlignment="1" applyProtection="1">
      <alignment horizontal="center" vertical="center"/>
      <protection locked="0"/>
    </xf>
    <xf numFmtId="0" fontId="23" fillId="3" borderId="18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</xf>
    <xf numFmtId="0" fontId="23" fillId="2" borderId="20" xfId="0" applyFont="1" applyFill="1" applyBorder="1" applyAlignment="1" applyProtection="1">
      <alignment horizontal="center" vertical="center"/>
    </xf>
    <xf numFmtId="0" fontId="23" fillId="2" borderId="21" xfId="0" applyFont="1" applyFill="1" applyBorder="1" applyAlignment="1" applyProtection="1">
      <alignment horizontal="center" vertical="center"/>
    </xf>
    <xf numFmtId="0" fontId="23" fillId="2" borderId="18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31" fillId="2" borderId="0" xfId="0" applyFont="1" applyFill="1" applyBorder="1" applyAlignment="1" applyProtection="1">
      <alignment horizontal="center" vertical="top" wrapText="1"/>
    </xf>
    <xf numFmtId="164" fontId="3" fillId="2" borderId="19" xfId="0" applyNumberFormat="1" applyFont="1" applyFill="1" applyBorder="1" applyAlignment="1" applyProtection="1">
      <alignment horizontal="center" vertical="center" wrapText="1"/>
    </xf>
    <xf numFmtId="164" fontId="3" fillId="2" borderId="20" xfId="0" applyNumberFormat="1" applyFont="1" applyFill="1" applyBorder="1" applyAlignment="1" applyProtection="1">
      <alignment horizontal="center" vertical="center" wrapText="1"/>
    </xf>
    <xf numFmtId="164" fontId="3" fillId="2" borderId="21" xfId="0" applyNumberFormat="1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12" fillId="3" borderId="18" xfId="0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12" fillId="3" borderId="15" xfId="0" applyFont="1" applyFill="1" applyBorder="1" applyAlignment="1" applyProtection="1">
      <alignment horizontal="center" vertical="center" wrapText="1"/>
      <protection locked="0"/>
    </xf>
    <xf numFmtId="0" fontId="12" fillId="3" borderId="16" xfId="0" applyFont="1" applyFill="1" applyBorder="1" applyAlignment="1" applyProtection="1">
      <alignment horizontal="center" vertical="center" wrapText="1"/>
      <protection locked="0"/>
    </xf>
    <xf numFmtId="0" fontId="12" fillId="3" borderId="17" xfId="0" applyFont="1" applyFill="1" applyBorder="1" applyAlignment="1" applyProtection="1">
      <alignment horizontal="center" vertical="center" wrapText="1"/>
      <protection locked="0"/>
    </xf>
    <xf numFmtId="0" fontId="19" fillId="3" borderId="15" xfId="0" applyFont="1" applyFill="1" applyBorder="1" applyAlignment="1" applyProtection="1">
      <alignment horizontal="left" vertical="center" wrapText="1"/>
      <protection locked="0"/>
    </xf>
    <xf numFmtId="0" fontId="19" fillId="3" borderId="16" xfId="0" applyFont="1" applyFill="1" applyBorder="1" applyAlignment="1" applyProtection="1">
      <alignment horizontal="left" vertical="center" wrapText="1"/>
      <protection locked="0"/>
    </xf>
    <xf numFmtId="0" fontId="19" fillId="3" borderId="17" xfId="0" applyFont="1" applyFill="1" applyBorder="1" applyAlignment="1" applyProtection="1">
      <alignment horizontal="left" vertical="center" wrapText="1"/>
      <protection locked="0"/>
    </xf>
    <xf numFmtId="164" fontId="12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23" fillId="3" borderId="18" xfId="0" applyFont="1" applyFill="1" applyBorder="1" applyAlignment="1" applyProtection="1">
      <alignment horizontal="center" vertical="top" wrapText="1"/>
      <protection locked="0"/>
    </xf>
    <xf numFmtId="0" fontId="3" fillId="3" borderId="18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center" vertical="top" wrapText="1"/>
    </xf>
    <xf numFmtId="0" fontId="3" fillId="3" borderId="18" xfId="0" applyFont="1" applyFill="1" applyBorder="1" applyAlignment="1" applyProtection="1">
      <alignment horizontal="center" vertical="center" textRotation="90"/>
      <protection locked="0"/>
    </xf>
    <xf numFmtId="0" fontId="2" fillId="6" borderId="23" xfId="0" applyFont="1" applyFill="1" applyBorder="1" applyAlignment="1" applyProtection="1">
      <alignment horizontal="center" vertical="center"/>
    </xf>
    <xf numFmtId="0" fontId="2" fillId="6" borderId="25" xfId="0" applyFont="1" applyFill="1" applyBorder="1" applyAlignment="1" applyProtection="1">
      <alignment horizontal="center" vertical="center"/>
    </xf>
    <xf numFmtId="0" fontId="2" fillId="6" borderId="26" xfId="0" applyFont="1" applyFill="1" applyBorder="1" applyAlignment="1" applyProtection="1">
      <alignment horizontal="center" vertical="center"/>
    </xf>
    <xf numFmtId="0" fontId="2" fillId="6" borderId="28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2" fillId="6" borderId="25" xfId="0" applyFont="1" applyFill="1" applyBorder="1" applyAlignment="1" applyProtection="1">
      <alignment horizontal="center" vertical="center" wrapText="1"/>
    </xf>
    <xf numFmtId="0" fontId="2" fillId="6" borderId="26" xfId="0" applyFont="1" applyFill="1" applyBorder="1" applyAlignment="1" applyProtection="1">
      <alignment horizontal="center" vertical="center" wrapText="1"/>
    </xf>
    <xf numFmtId="0" fontId="2" fillId="6" borderId="27" xfId="0" applyFont="1" applyFill="1" applyBorder="1" applyAlignment="1" applyProtection="1">
      <alignment horizontal="center" vertical="center" wrapText="1"/>
    </xf>
    <xf numFmtId="0" fontId="2" fillId="6" borderId="28" xfId="0" applyFont="1" applyFill="1" applyBorder="1" applyAlignment="1" applyProtection="1">
      <alignment horizontal="center" vertical="center" wrapText="1"/>
    </xf>
    <xf numFmtId="164" fontId="12" fillId="3" borderId="23" xfId="0" applyNumberFormat="1" applyFont="1" applyFill="1" applyBorder="1" applyAlignment="1" applyProtection="1">
      <alignment horizontal="center" vertical="center" wrapText="1"/>
      <protection locked="0"/>
    </xf>
    <xf numFmtId="164" fontId="12" fillId="3" borderId="24" xfId="0" applyNumberFormat="1" applyFont="1" applyFill="1" applyBorder="1" applyAlignment="1" applyProtection="1">
      <alignment horizontal="center" vertical="center" wrapText="1"/>
      <protection locked="0"/>
    </xf>
    <xf numFmtId="164" fontId="12" fillId="3" borderId="25" xfId="0" applyNumberFormat="1" applyFont="1" applyFill="1" applyBorder="1" applyAlignment="1" applyProtection="1">
      <alignment horizontal="center" vertical="center" wrapText="1"/>
      <protection locked="0"/>
    </xf>
    <xf numFmtId="164" fontId="12" fillId="3" borderId="22" xfId="0" applyNumberFormat="1" applyFont="1" applyFill="1" applyBorder="1" applyAlignment="1" applyProtection="1">
      <alignment horizontal="center" vertical="center" wrapText="1"/>
      <protection locked="0"/>
    </xf>
    <xf numFmtId="164" fontId="12" fillId="3" borderId="0" xfId="0" applyNumberFormat="1" applyFont="1" applyFill="1" applyBorder="1" applyAlignment="1" applyProtection="1">
      <alignment horizontal="center" vertical="center" wrapText="1"/>
      <protection locked="0"/>
    </xf>
    <xf numFmtId="164" fontId="12" fillId="3" borderId="29" xfId="0" applyNumberFormat="1" applyFont="1" applyFill="1" applyBorder="1" applyAlignment="1" applyProtection="1">
      <alignment horizontal="center" vertical="center" wrapText="1"/>
      <protection locked="0"/>
    </xf>
    <xf numFmtId="164" fontId="12" fillId="3" borderId="26" xfId="0" applyNumberFormat="1" applyFont="1" applyFill="1" applyBorder="1" applyAlignment="1" applyProtection="1">
      <alignment horizontal="center" vertical="center" wrapText="1"/>
      <protection locked="0"/>
    </xf>
    <xf numFmtId="164" fontId="12" fillId="3" borderId="27" xfId="0" applyNumberFormat="1" applyFont="1" applyFill="1" applyBorder="1" applyAlignment="1" applyProtection="1">
      <alignment horizontal="center" vertical="center" wrapText="1"/>
      <protection locked="0"/>
    </xf>
    <xf numFmtId="164" fontId="12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8" xfId="0" applyFont="1" applyFill="1" applyBorder="1" applyAlignment="1" applyProtection="1">
      <alignment horizontal="center" vertical="center" wrapText="1"/>
    </xf>
    <xf numFmtId="0" fontId="3" fillId="6" borderId="18" xfId="0" applyFont="1" applyFill="1" applyBorder="1" applyAlignment="1" applyProtection="1">
      <alignment horizontal="center"/>
    </xf>
    <xf numFmtId="0" fontId="3" fillId="3" borderId="23" xfId="0" applyFont="1" applyFill="1" applyBorder="1" applyAlignment="1" applyProtection="1">
      <alignment horizontal="center" vertical="center" textRotation="90"/>
      <protection locked="0"/>
    </xf>
    <xf numFmtId="0" fontId="3" fillId="3" borderId="25" xfId="0" applyFont="1" applyFill="1" applyBorder="1" applyAlignment="1" applyProtection="1">
      <alignment horizontal="center" vertical="center" textRotation="90"/>
      <protection locked="0"/>
    </xf>
    <xf numFmtId="0" fontId="3" fillId="3" borderId="22" xfId="0" applyFont="1" applyFill="1" applyBorder="1" applyAlignment="1" applyProtection="1">
      <alignment horizontal="center" vertical="center" textRotation="90"/>
      <protection locked="0"/>
    </xf>
    <xf numFmtId="0" fontId="3" fillId="3" borderId="29" xfId="0" applyFont="1" applyFill="1" applyBorder="1" applyAlignment="1" applyProtection="1">
      <alignment horizontal="center" vertical="center" textRotation="90"/>
      <protection locked="0"/>
    </xf>
    <xf numFmtId="0" fontId="3" fillId="3" borderId="26" xfId="0" applyFont="1" applyFill="1" applyBorder="1" applyAlignment="1" applyProtection="1">
      <alignment horizontal="center" vertical="center" textRotation="90"/>
      <protection locked="0"/>
    </xf>
    <xf numFmtId="0" fontId="3" fillId="3" borderId="28" xfId="0" applyFont="1" applyFill="1" applyBorder="1" applyAlignment="1" applyProtection="1">
      <alignment horizontal="center" vertical="center" textRotation="90"/>
      <protection locked="0"/>
    </xf>
    <xf numFmtId="0" fontId="3" fillId="4" borderId="18" xfId="0" applyFont="1" applyFill="1" applyBorder="1" applyAlignment="1" applyProtection="1">
      <alignment horizontal="left"/>
    </xf>
    <xf numFmtId="0" fontId="3" fillId="4" borderId="30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horizontal="center"/>
    </xf>
    <xf numFmtId="49" fontId="7" fillId="2" borderId="32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left" vertical="top" wrapText="1"/>
    </xf>
    <xf numFmtId="164" fontId="3" fillId="9" borderId="18" xfId="0" applyNumberFormat="1" applyFont="1" applyFill="1" applyBorder="1" applyAlignment="1" applyProtection="1">
      <alignment horizontal="center"/>
    </xf>
    <xf numFmtId="164" fontId="3" fillId="4" borderId="18" xfId="0" applyNumberFormat="1" applyFont="1" applyFill="1" applyBorder="1" applyAlignment="1" applyProtection="1">
      <alignment horizontal="center" vertical="center"/>
    </xf>
    <xf numFmtId="164" fontId="3" fillId="4" borderId="30" xfId="0" applyNumberFormat="1" applyFont="1" applyFill="1" applyBorder="1" applyAlignment="1" applyProtection="1">
      <alignment horizontal="center" vertical="center"/>
    </xf>
    <xf numFmtId="0" fontId="3" fillId="4" borderId="19" xfId="0" applyFont="1" applyFill="1" applyBorder="1" applyAlignment="1" applyProtection="1">
      <alignment horizontal="left"/>
    </xf>
    <xf numFmtId="0" fontId="3" fillId="4" borderId="20" xfId="0" applyFont="1" applyFill="1" applyBorder="1" applyAlignment="1" applyProtection="1">
      <alignment horizontal="left"/>
    </xf>
    <xf numFmtId="0" fontId="3" fillId="4" borderId="21" xfId="0" applyFont="1" applyFill="1" applyBorder="1" applyAlignment="1" applyProtection="1">
      <alignment horizontal="left"/>
    </xf>
    <xf numFmtId="0" fontId="0" fillId="5" borderId="30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0" fillId="9" borderId="18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18" xfId="0" applyFill="1" applyBorder="1" applyAlignment="1">
      <alignment horizontal="center" textRotation="90"/>
    </xf>
    <xf numFmtId="0" fontId="0" fillId="2" borderId="0" xfId="0" applyFill="1" applyBorder="1"/>
    <xf numFmtId="0" fontId="3" fillId="2" borderId="0" xfId="0" applyFont="1" applyFill="1" applyBorder="1"/>
    <xf numFmtId="0" fontId="29" fillId="2" borderId="0" xfId="0" applyFont="1" applyFill="1" applyBorder="1"/>
  </cellXfs>
  <cellStyles count="1">
    <cellStyle name="Standard" xfId="0" builtinId="0"/>
  </cellStyles>
  <dxfs count="106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C00000"/>
      </font>
    </dxf>
    <dxf>
      <font>
        <color theme="9" tint="0.79998168889431442"/>
      </font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51954</xdr:colOff>
      <xdr:row>132</xdr:row>
      <xdr:rowOff>164523</xdr:rowOff>
    </xdr:from>
    <xdr:to>
      <xdr:col>42</xdr:col>
      <xdr:colOff>102763</xdr:colOff>
      <xdr:row>135</xdr:row>
      <xdr:rowOff>0</xdr:rowOff>
    </xdr:to>
    <xdr:sp macro="" textlink="">
      <xdr:nvSpPr>
        <xdr:cNvPr id="2" name="Ellipse 1"/>
        <xdr:cNvSpPr/>
      </xdr:nvSpPr>
      <xdr:spPr>
        <a:xfrm>
          <a:off x="6572249" y="18729614"/>
          <a:ext cx="518400" cy="519545"/>
        </a:xfrm>
        <a:prstGeom prst="ellipse">
          <a:avLst/>
        </a:prstGeom>
        <a:solidFill>
          <a:schemeClr val="bg1">
            <a:lumMod val="95000"/>
          </a:schemeClr>
        </a:solidFill>
        <a:ln>
          <a:solidFill>
            <a:srgbClr val="92D05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CH173"/>
  <sheetViews>
    <sheetView showGridLines="0" showRowColHeaders="0" tabSelected="1" showRuler="0" zoomScale="112" zoomScaleNormal="112" zoomScaleSheetLayoutView="100" workbookViewId="0">
      <selection activeCell="X33" sqref="X33:AH33"/>
    </sheetView>
  </sheetViews>
  <sheetFormatPr baseColWidth="10" defaultColWidth="2.28515625" defaultRowHeight="15" x14ac:dyDescent="0.25"/>
  <cols>
    <col min="1" max="1" width="5" style="71" customWidth="1"/>
    <col min="2" max="2" width="2.28515625" style="3"/>
    <col min="3" max="3" width="2.28515625" style="3" customWidth="1"/>
    <col min="4" max="6" width="2.28515625" style="3"/>
    <col min="7" max="7" width="2.28515625" style="3" customWidth="1"/>
    <col min="8" max="20" width="2.28515625" style="3"/>
    <col min="21" max="21" width="2.7109375" style="3" bestFit="1" customWidth="1"/>
    <col min="22" max="24" width="2.28515625" style="3"/>
    <col min="25" max="25" width="2.28515625" style="3" customWidth="1"/>
    <col min="26" max="31" width="2.28515625" style="3"/>
    <col min="32" max="34" width="2.7109375" style="3" bestFit="1" customWidth="1"/>
    <col min="35" max="43" width="2.28515625" style="3"/>
    <col min="44" max="44" width="4.42578125" style="3" customWidth="1"/>
    <col min="45" max="45" width="1.5703125" style="3" customWidth="1"/>
    <col min="46" max="50" width="2.28515625" style="3"/>
    <col min="51" max="51" width="2.28515625" style="3" customWidth="1"/>
    <col min="52" max="16384" width="2.28515625" style="3"/>
  </cols>
  <sheetData>
    <row r="1" spans="1:47" ht="15" customHeight="1" x14ac:dyDescent="0.25">
      <c r="A1" s="82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89"/>
      <c r="AU1" s="2"/>
    </row>
    <row r="2" spans="1:47" s="5" customFormat="1" ht="18.75" x14ac:dyDescent="0.3">
      <c r="A2" s="83"/>
      <c r="B2" s="140" t="s">
        <v>288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87"/>
      <c r="AT2" s="90"/>
      <c r="AU2" s="4"/>
    </row>
    <row r="3" spans="1:47" s="5" customFormat="1" ht="18.75" x14ac:dyDescent="0.3">
      <c r="A3" s="83"/>
      <c r="B3" s="152" t="s">
        <v>287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87"/>
      <c r="AT3" s="90"/>
      <c r="AU3" s="4"/>
    </row>
    <row r="4" spans="1:47" ht="18.75" x14ac:dyDescent="0.25">
      <c r="A4" s="84"/>
      <c r="B4" s="116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8"/>
      <c r="AT4" s="89"/>
      <c r="AU4" s="2"/>
    </row>
    <row r="5" spans="1:47" ht="3" customHeight="1" x14ac:dyDescent="0.25">
      <c r="A5" s="84"/>
      <c r="B5" s="110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2"/>
      <c r="AT5" s="89"/>
      <c r="AU5" s="2"/>
    </row>
    <row r="6" spans="1:47" ht="12.75" customHeight="1" x14ac:dyDescent="0.25">
      <c r="A6" s="84"/>
      <c r="B6" s="101"/>
      <c r="C6" s="47" t="s">
        <v>275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2"/>
      <c r="AT6" s="89"/>
      <c r="AU6" s="2"/>
    </row>
    <row r="7" spans="1:47" ht="12.75" customHeight="1" x14ac:dyDescent="0.25">
      <c r="A7" s="84"/>
      <c r="B7" s="101"/>
      <c r="C7" s="102" t="s">
        <v>276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Q7" s="105"/>
      <c r="AR7" s="105"/>
      <c r="AS7" s="2"/>
      <c r="AT7" s="89"/>
      <c r="AU7" s="2"/>
    </row>
    <row r="8" spans="1:47" ht="12.75" customHeight="1" x14ac:dyDescent="0.25">
      <c r="A8" s="84"/>
      <c r="B8" s="101"/>
      <c r="C8" s="102" t="s">
        <v>277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Q8" s="105"/>
      <c r="AR8" s="105"/>
      <c r="AS8" s="2"/>
      <c r="AT8" s="89"/>
      <c r="AU8" s="2"/>
    </row>
    <row r="9" spans="1:47" ht="12.75" customHeight="1" x14ac:dyDescent="0.25">
      <c r="A9" s="84"/>
      <c r="B9" s="100"/>
      <c r="C9" s="102" t="s">
        <v>278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Q9" s="105"/>
      <c r="AR9" s="105"/>
      <c r="AS9" s="2"/>
      <c r="AT9" s="89"/>
      <c r="AU9" s="2"/>
    </row>
    <row r="10" spans="1:47" ht="12.75" customHeight="1" x14ac:dyDescent="0.25">
      <c r="A10" s="84"/>
      <c r="B10" s="100"/>
      <c r="C10" s="106" t="s">
        <v>30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5"/>
      <c r="AQ10" s="105"/>
      <c r="AR10" s="105"/>
      <c r="AS10" s="2"/>
      <c r="AT10" s="89"/>
      <c r="AU10" s="2"/>
    </row>
    <row r="11" spans="1:47" ht="12.75" customHeight="1" x14ac:dyDescent="0.25">
      <c r="A11" s="84"/>
      <c r="B11" s="100"/>
      <c r="C11" s="106" t="s">
        <v>289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5"/>
      <c r="AQ11" s="105"/>
      <c r="AR11" s="105"/>
      <c r="AS11" s="2"/>
      <c r="AT11" s="89"/>
      <c r="AU11" s="2"/>
    </row>
    <row r="12" spans="1:47" ht="3" customHeight="1" x14ac:dyDescent="0.25">
      <c r="A12" s="84"/>
      <c r="B12" s="10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57"/>
      <c r="AS12" s="57"/>
      <c r="AT12" s="89"/>
      <c r="AU12" s="2"/>
    </row>
    <row r="13" spans="1:47" ht="12.75" customHeight="1" x14ac:dyDescent="0.25">
      <c r="A13" s="84"/>
      <c r="C13" s="104" t="s">
        <v>31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9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57"/>
      <c r="AS13" s="57"/>
      <c r="AT13" s="89"/>
      <c r="AU13" s="2"/>
    </row>
    <row r="14" spans="1:47" ht="3" customHeight="1" x14ac:dyDescent="0.25">
      <c r="A14" s="84"/>
      <c r="B14" s="59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2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89"/>
      <c r="AU14" s="2"/>
    </row>
    <row r="15" spans="1:47" s="97" customFormat="1" ht="18.75" customHeight="1" x14ac:dyDescent="0.25">
      <c r="A15" s="84"/>
      <c r="B15" s="95"/>
      <c r="C15" s="141" t="str">
        <f ca="1">MID(CELL("Dateiname",A1),SEARCH("[",CELL("Dateiname",A1),1)+1,SEARCH("]",CELL("Dateiname",A1),1)-SEARCH("[",CELL("Dateiname",A1),1)-1)</f>
        <v>Formblatt zur Abfallerhebung f. brennbare Abfälle.xlsx</v>
      </c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95"/>
      <c r="AS15" s="95"/>
      <c r="AT15" s="96"/>
      <c r="AU15" s="44"/>
    </row>
    <row r="16" spans="1:47" ht="3" customHeight="1" x14ac:dyDescent="0.25">
      <c r="A16" s="84"/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7"/>
      <c r="AS16" s="57"/>
      <c r="AT16" s="89"/>
      <c r="AU16" s="2"/>
    </row>
    <row r="17" spans="1:86" ht="12.75" customHeight="1" x14ac:dyDescent="0.25">
      <c r="A17" s="84"/>
      <c r="B17" s="2"/>
      <c r="C17" s="108" t="s">
        <v>265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6"/>
      <c r="AR17" s="6"/>
      <c r="AS17" s="2"/>
      <c r="AT17" s="89"/>
      <c r="AU17" s="2"/>
    </row>
    <row r="18" spans="1:86" ht="3.75" customHeight="1" x14ac:dyDescent="0.25">
      <c r="A18" s="84"/>
      <c r="B18" s="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"/>
      <c r="AT18" s="89"/>
      <c r="AU18" s="2"/>
    </row>
    <row r="19" spans="1:86" ht="3" customHeight="1" x14ac:dyDescent="0.25">
      <c r="A19" s="84"/>
      <c r="B19" s="78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78"/>
      <c r="AT19" s="89"/>
      <c r="AU19" s="2"/>
    </row>
    <row r="20" spans="1:86" ht="18.75" x14ac:dyDescent="0.25">
      <c r="A20" s="84" t="s">
        <v>6</v>
      </c>
      <c r="B20" s="93" t="s">
        <v>175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120" t="s">
        <v>179</v>
      </c>
      <c r="AF20" s="120"/>
      <c r="AG20" s="120"/>
      <c r="AH20" s="120"/>
      <c r="AI20" s="120"/>
      <c r="AJ20" s="120"/>
      <c r="AK20" s="120"/>
      <c r="AL20" s="120"/>
      <c r="AM20" s="120"/>
      <c r="AN20" s="120"/>
      <c r="AO20" s="119" t="s">
        <v>274</v>
      </c>
      <c r="AP20" s="119"/>
      <c r="AQ20" s="119"/>
      <c r="AR20" s="119"/>
      <c r="AS20" s="2"/>
      <c r="AT20" s="89"/>
      <c r="AU20" s="2"/>
    </row>
    <row r="21" spans="1:86" ht="2.25" customHeight="1" x14ac:dyDescent="0.25">
      <c r="A21" s="84"/>
      <c r="B21" s="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"/>
      <c r="AT21" s="89"/>
      <c r="AU21" s="2"/>
    </row>
    <row r="22" spans="1:86" ht="21" customHeight="1" x14ac:dyDescent="0.25">
      <c r="A22" s="84" t="s">
        <v>164</v>
      </c>
      <c r="B22" s="2"/>
      <c r="C22" s="7" t="s">
        <v>266</v>
      </c>
      <c r="D22" s="2"/>
      <c r="E22" s="2"/>
      <c r="F22" s="2"/>
      <c r="G22" s="2"/>
      <c r="H22" s="2"/>
      <c r="I22" s="2"/>
      <c r="J22" s="2"/>
      <c r="K22" s="153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5"/>
      <c r="AC22" s="18"/>
      <c r="AD22" s="18"/>
      <c r="AE22" s="156"/>
      <c r="AF22" s="156"/>
      <c r="AG22" s="156"/>
      <c r="AH22" s="156"/>
      <c r="AI22" s="156"/>
      <c r="AJ22" s="156"/>
      <c r="AK22" s="156"/>
      <c r="AL22" s="156"/>
      <c r="AM22" s="156"/>
      <c r="AN22" s="153"/>
      <c r="AO22" s="157" t="str">
        <f>IF(ISERROR(VLOOKUP(AE22,Auswahlliste!$A$3:$C$10,3,FALSE)),"",(VLOOKUP(AE22,Auswahlliste!$A$3:$C$10,3,FALSE)))</f>
        <v/>
      </c>
      <c r="AP22" s="158"/>
      <c r="AQ22" s="158"/>
      <c r="AR22" s="159"/>
      <c r="AS22" s="2"/>
      <c r="AT22" s="89"/>
      <c r="AU22" s="2"/>
    </row>
    <row r="23" spans="1:86" ht="3.75" customHeight="1" x14ac:dyDescent="0.25">
      <c r="A23" s="84"/>
      <c r="B23" s="2"/>
      <c r="C23" s="7"/>
      <c r="D23" s="2"/>
      <c r="E23" s="2"/>
      <c r="F23" s="2"/>
      <c r="G23" s="2"/>
      <c r="H23" s="2"/>
      <c r="I23" s="2"/>
      <c r="J23" s="2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18"/>
      <c r="AD23" s="18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6"/>
      <c r="AS23" s="2"/>
      <c r="AT23" s="89"/>
      <c r="AU23" s="2"/>
    </row>
    <row r="24" spans="1:86" ht="18.75" customHeight="1" x14ac:dyDescent="0.25">
      <c r="A24" s="84" t="s">
        <v>7</v>
      </c>
      <c r="B24" s="43" t="s">
        <v>178</v>
      </c>
      <c r="C24" s="43"/>
      <c r="D24" s="43"/>
      <c r="E24" s="43"/>
      <c r="F24" s="43"/>
      <c r="G24" s="43"/>
      <c r="H24" s="43"/>
      <c r="I24" s="43"/>
      <c r="J24" s="43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18"/>
      <c r="AD24" s="18"/>
      <c r="AE24" s="160" t="str">
        <f>IF(ISERROR(VLOOKUP(AE22,Auswahlliste!$A$3:$C$10,2,FALSE)),"",(VLOOKUP(AE22,Auswahlliste!$A$3:$C$10,2,FALSE)))</f>
        <v/>
      </c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2"/>
      <c r="AT24" s="89"/>
      <c r="AU24" s="2"/>
    </row>
    <row r="25" spans="1:86" ht="3" customHeight="1" x14ac:dyDescent="0.25">
      <c r="A25" s="84"/>
      <c r="B25" s="2"/>
      <c r="C25" s="7"/>
      <c r="D25" s="2"/>
      <c r="E25" s="2"/>
      <c r="F25" s="2"/>
      <c r="G25" s="2"/>
      <c r="H25" s="2"/>
      <c r="I25" s="2"/>
      <c r="J25" s="2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18"/>
      <c r="AD25" s="18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2"/>
      <c r="AT25" s="2"/>
      <c r="AU25" s="2"/>
    </row>
    <row r="26" spans="1:86" ht="21" customHeight="1" x14ac:dyDescent="0.25">
      <c r="A26" s="84"/>
      <c r="B26" s="2"/>
      <c r="C26" s="185" t="s">
        <v>177</v>
      </c>
      <c r="D26" s="186"/>
      <c r="E26" s="189" t="s">
        <v>234</v>
      </c>
      <c r="F26" s="190"/>
      <c r="G26" s="190"/>
      <c r="H26" s="190"/>
      <c r="I26" s="190"/>
      <c r="J26" s="190"/>
      <c r="K26" s="36"/>
      <c r="L26" s="205" t="s">
        <v>235</v>
      </c>
      <c r="M26" s="205"/>
      <c r="N26" s="189" t="s">
        <v>227</v>
      </c>
      <c r="O26" s="190"/>
      <c r="P26" s="190"/>
      <c r="Q26" s="190"/>
      <c r="R26" s="190"/>
      <c r="S26" s="190"/>
      <c r="T26" s="190"/>
      <c r="U26" s="190"/>
      <c r="V26" s="190"/>
      <c r="W26" s="191"/>
      <c r="X26" s="204" t="s">
        <v>226</v>
      </c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 t="s">
        <v>230</v>
      </c>
      <c r="AJ26" s="204"/>
      <c r="AK26" s="204"/>
      <c r="AL26" s="204" t="s">
        <v>231</v>
      </c>
      <c r="AM26" s="204"/>
      <c r="AN26" s="204"/>
      <c r="AO26" s="204"/>
      <c r="AP26" s="204" t="s">
        <v>232</v>
      </c>
      <c r="AQ26" s="204"/>
      <c r="AR26" s="204"/>
      <c r="AS26" s="2"/>
      <c r="AT26" s="89"/>
      <c r="AU26" s="2"/>
      <c r="AV26" s="2"/>
    </row>
    <row r="27" spans="1:86" ht="28.5" customHeight="1" x14ac:dyDescent="0.25">
      <c r="A27" s="84"/>
      <c r="B27" s="2"/>
      <c r="C27" s="187"/>
      <c r="D27" s="188"/>
      <c r="E27" s="192"/>
      <c r="F27" s="193"/>
      <c r="G27" s="193"/>
      <c r="H27" s="193"/>
      <c r="I27" s="193"/>
      <c r="J27" s="193"/>
      <c r="K27" s="37"/>
      <c r="L27" s="205"/>
      <c r="M27" s="205"/>
      <c r="N27" s="192"/>
      <c r="O27" s="193"/>
      <c r="P27" s="193"/>
      <c r="Q27" s="193"/>
      <c r="R27" s="193"/>
      <c r="S27" s="193"/>
      <c r="T27" s="193"/>
      <c r="U27" s="193"/>
      <c r="V27" s="193"/>
      <c r="W27" s="19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"/>
      <c r="AT27" s="89"/>
      <c r="AU27" s="2"/>
      <c r="AV27" s="2"/>
    </row>
    <row r="28" spans="1:86" ht="3" customHeight="1" x14ac:dyDescent="0.25">
      <c r="A28" s="84"/>
      <c r="B28" s="2"/>
      <c r="D28" s="2"/>
      <c r="E28" s="2"/>
      <c r="F28" s="2"/>
      <c r="G28" s="2"/>
      <c r="H28" s="2"/>
      <c r="I28" s="2"/>
      <c r="J28" s="2"/>
      <c r="K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2"/>
      <c r="AT28" s="89"/>
      <c r="AU28" s="2"/>
      <c r="AV28" s="2"/>
    </row>
    <row r="29" spans="1:86" ht="2.25" customHeight="1" x14ac:dyDescent="0.25">
      <c r="A29" s="84"/>
      <c r="B29" s="25"/>
      <c r="C29" s="26"/>
      <c r="D29" s="26"/>
      <c r="E29" s="26"/>
      <c r="F29" s="26"/>
      <c r="G29" s="26"/>
      <c r="H29" s="26"/>
      <c r="I29" s="26"/>
      <c r="J29" s="26"/>
      <c r="K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2"/>
      <c r="AT29" s="89"/>
      <c r="AU29" s="2"/>
      <c r="AV29" s="2"/>
    </row>
    <row r="30" spans="1:86" ht="15.75" customHeight="1" x14ac:dyDescent="0.25">
      <c r="A30" s="215" t="s">
        <v>8</v>
      </c>
      <c r="B30" s="25"/>
      <c r="C30" s="166" t="s">
        <v>6</v>
      </c>
      <c r="D30" s="166"/>
      <c r="E30" s="167"/>
      <c r="F30" s="167"/>
      <c r="G30" s="167"/>
      <c r="H30" s="167"/>
      <c r="I30" s="167"/>
      <c r="J30" s="167"/>
      <c r="K30" s="167"/>
      <c r="L30" s="206"/>
      <c r="M30" s="207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1"/>
      <c r="AJ30" s="181"/>
      <c r="AK30" s="181"/>
      <c r="AL30" s="168"/>
      <c r="AM30" s="168"/>
      <c r="AN30" s="168"/>
      <c r="AO30" s="168"/>
      <c r="AP30" s="195"/>
      <c r="AQ30" s="196"/>
      <c r="AR30" s="197"/>
      <c r="AS30" s="2"/>
      <c r="AT30" s="89"/>
      <c r="AU30" s="2"/>
      <c r="AV30" s="2"/>
      <c r="AY30" s="235"/>
      <c r="CC30" s="25"/>
      <c r="CD30" s="25"/>
      <c r="CE30" s="25"/>
      <c r="CF30" s="25"/>
      <c r="CG30" s="25"/>
      <c r="CH30" s="25"/>
    </row>
    <row r="31" spans="1:86" ht="15.75" customHeight="1" x14ac:dyDescent="0.25">
      <c r="A31" s="215"/>
      <c r="B31" s="25"/>
      <c r="C31" s="166"/>
      <c r="D31" s="166"/>
      <c r="E31" s="167"/>
      <c r="F31" s="167"/>
      <c r="G31" s="167"/>
      <c r="H31" s="167"/>
      <c r="I31" s="167"/>
      <c r="J31" s="167"/>
      <c r="K31" s="167"/>
      <c r="L31" s="208"/>
      <c r="M31" s="209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1"/>
      <c r="AJ31" s="181"/>
      <c r="AK31" s="181"/>
      <c r="AL31" s="168"/>
      <c r="AM31" s="168"/>
      <c r="AN31" s="168"/>
      <c r="AO31" s="168"/>
      <c r="AP31" s="198"/>
      <c r="AQ31" s="199"/>
      <c r="AR31" s="200"/>
      <c r="AS31" s="2"/>
      <c r="AT31" s="89"/>
      <c r="AU31" s="2"/>
      <c r="AV31" s="2"/>
      <c r="AY31" s="235"/>
    </row>
    <row r="32" spans="1:86" ht="15.75" customHeight="1" x14ac:dyDescent="0.25">
      <c r="A32" s="215"/>
      <c r="B32" s="25"/>
      <c r="C32" s="166"/>
      <c r="D32" s="166"/>
      <c r="E32" s="167"/>
      <c r="F32" s="167"/>
      <c r="G32" s="167"/>
      <c r="H32" s="167"/>
      <c r="I32" s="167"/>
      <c r="J32" s="167"/>
      <c r="K32" s="167"/>
      <c r="L32" s="208"/>
      <c r="M32" s="209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1"/>
      <c r="AJ32" s="181"/>
      <c r="AK32" s="181"/>
      <c r="AL32" s="168"/>
      <c r="AM32" s="168"/>
      <c r="AN32" s="168"/>
      <c r="AO32" s="168"/>
      <c r="AP32" s="198"/>
      <c r="AQ32" s="199"/>
      <c r="AR32" s="200"/>
      <c r="AS32" s="2"/>
      <c r="AT32" s="89"/>
      <c r="AU32" s="2"/>
      <c r="AV32" s="2"/>
      <c r="AY32" s="235"/>
    </row>
    <row r="33" spans="1:51" ht="15.75" customHeight="1" x14ac:dyDescent="0.25">
      <c r="A33" s="215"/>
      <c r="B33" s="25"/>
      <c r="C33" s="166"/>
      <c r="D33" s="166"/>
      <c r="E33" s="167"/>
      <c r="F33" s="167"/>
      <c r="G33" s="167"/>
      <c r="H33" s="167"/>
      <c r="I33" s="167"/>
      <c r="J33" s="167"/>
      <c r="K33" s="167"/>
      <c r="L33" s="208"/>
      <c r="M33" s="209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1"/>
      <c r="AJ33" s="181"/>
      <c r="AK33" s="181"/>
      <c r="AL33" s="168"/>
      <c r="AM33" s="168"/>
      <c r="AN33" s="168"/>
      <c r="AO33" s="168"/>
      <c r="AP33" s="198"/>
      <c r="AQ33" s="199"/>
      <c r="AR33" s="200"/>
      <c r="AS33" s="2"/>
      <c r="AT33" s="89"/>
      <c r="AU33" s="2"/>
      <c r="AV33" s="2"/>
      <c r="AY33" s="235"/>
    </row>
    <row r="34" spans="1:51" ht="15.75" customHeight="1" x14ac:dyDescent="0.25">
      <c r="A34" s="215"/>
      <c r="B34" s="25"/>
      <c r="C34" s="166"/>
      <c r="D34" s="166"/>
      <c r="E34" s="167"/>
      <c r="F34" s="167"/>
      <c r="G34" s="167"/>
      <c r="H34" s="167"/>
      <c r="I34" s="167"/>
      <c r="J34" s="167"/>
      <c r="K34" s="167"/>
      <c r="L34" s="208"/>
      <c r="M34" s="209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1"/>
      <c r="AJ34" s="181"/>
      <c r="AK34" s="181"/>
      <c r="AL34" s="168"/>
      <c r="AM34" s="168"/>
      <c r="AN34" s="168"/>
      <c r="AO34" s="168"/>
      <c r="AP34" s="198"/>
      <c r="AQ34" s="199"/>
      <c r="AR34" s="200"/>
      <c r="AS34" s="2"/>
      <c r="AT34" s="89"/>
      <c r="AU34" s="2"/>
      <c r="AV34" s="2"/>
      <c r="AY34" s="236"/>
    </row>
    <row r="35" spans="1:51" ht="15.75" customHeight="1" x14ac:dyDescent="0.25">
      <c r="A35" s="215"/>
      <c r="B35" s="25"/>
      <c r="C35" s="166"/>
      <c r="D35" s="166"/>
      <c r="E35" s="167"/>
      <c r="F35" s="167"/>
      <c r="G35" s="167"/>
      <c r="H35" s="167"/>
      <c r="I35" s="167"/>
      <c r="J35" s="167"/>
      <c r="K35" s="167"/>
      <c r="L35" s="210"/>
      <c r="M35" s="211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1"/>
      <c r="AJ35" s="181"/>
      <c r="AK35" s="181"/>
      <c r="AL35" s="168"/>
      <c r="AM35" s="168"/>
      <c r="AN35" s="168"/>
      <c r="AO35" s="168"/>
      <c r="AP35" s="201"/>
      <c r="AQ35" s="202"/>
      <c r="AR35" s="203"/>
      <c r="AS35" s="2"/>
      <c r="AT35" s="89"/>
      <c r="AU35" s="2"/>
      <c r="AV35" s="2"/>
      <c r="AY35" s="236"/>
    </row>
    <row r="36" spans="1:51" ht="2.25" customHeight="1" x14ac:dyDescent="0.25">
      <c r="A36" s="84"/>
      <c r="B36" s="25"/>
      <c r="C36" s="27"/>
      <c r="D36" s="27"/>
      <c r="E36" s="39"/>
      <c r="F36" s="39"/>
      <c r="G36" s="39"/>
      <c r="H36" s="39"/>
      <c r="I36" s="39"/>
      <c r="J36" s="39"/>
      <c r="K36" s="39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39"/>
      <c r="W36" s="39"/>
      <c r="X36" s="39"/>
      <c r="Y36" s="39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1"/>
      <c r="AM36" s="41"/>
      <c r="AN36" s="41"/>
      <c r="AO36" s="41"/>
      <c r="AP36" s="41"/>
      <c r="AQ36" s="41"/>
      <c r="AR36" s="41"/>
      <c r="AS36" s="25"/>
      <c r="AT36" s="89"/>
      <c r="AU36" s="2"/>
      <c r="AY36" s="235"/>
    </row>
    <row r="37" spans="1:51" ht="15.75" customHeight="1" x14ac:dyDescent="0.25">
      <c r="A37" s="215" t="s">
        <v>9</v>
      </c>
      <c r="B37" s="25"/>
      <c r="C37" s="166">
        <v>2</v>
      </c>
      <c r="D37" s="166"/>
      <c r="E37" s="167"/>
      <c r="F37" s="167"/>
      <c r="G37" s="167"/>
      <c r="H37" s="167"/>
      <c r="I37" s="167"/>
      <c r="J37" s="167"/>
      <c r="K37" s="167"/>
      <c r="L37" s="184"/>
      <c r="M37" s="184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1"/>
      <c r="AJ37" s="181"/>
      <c r="AK37" s="181"/>
      <c r="AL37" s="168"/>
      <c r="AM37" s="168"/>
      <c r="AN37" s="168"/>
      <c r="AO37" s="168"/>
      <c r="AP37" s="180"/>
      <c r="AQ37" s="180"/>
      <c r="AR37" s="180"/>
      <c r="AS37" s="25"/>
      <c r="AT37" s="89"/>
      <c r="AU37" s="2"/>
      <c r="AY37" s="235"/>
    </row>
    <row r="38" spans="1:51" ht="15.75" customHeight="1" x14ac:dyDescent="0.25">
      <c r="A38" s="215"/>
      <c r="B38" s="25"/>
      <c r="C38" s="166"/>
      <c r="D38" s="166"/>
      <c r="E38" s="167"/>
      <c r="F38" s="167"/>
      <c r="G38" s="167"/>
      <c r="H38" s="167"/>
      <c r="I38" s="167"/>
      <c r="J38" s="167"/>
      <c r="K38" s="167"/>
      <c r="L38" s="184"/>
      <c r="M38" s="184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1"/>
      <c r="AJ38" s="181"/>
      <c r="AK38" s="181"/>
      <c r="AL38" s="168"/>
      <c r="AM38" s="168"/>
      <c r="AN38" s="168"/>
      <c r="AO38" s="168"/>
      <c r="AP38" s="180"/>
      <c r="AQ38" s="180"/>
      <c r="AR38" s="180"/>
      <c r="AS38" s="25"/>
      <c r="AT38" s="89"/>
      <c r="AU38" s="2"/>
      <c r="AY38" s="235"/>
    </row>
    <row r="39" spans="1:51" ht="15.75" customHeight="1" x14ac:dyDescent="0.25">
      <c r="A39" s="215"/>
      <c r="B39" s="25"/>
      <c r="C39" s="166"/>
      <c r="D39" s="166"/>
      <c r="E39" s="167"/>
      <c r="F39" s="167"/>
      <c r="G39" s="167"/>
      <c r="H39" s="167"/>
      <c r="I39" s="167"/>
      <c r="J39" s="167"/>
      <c r="K39" s="167"/>
      <c r="L39" s="184"/>
      <c r="M39" s="184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1"/>
      <c r="AJ39" s="181"/>
      <c r="AK39" s="181"/>
      <c r="AL39" s="168"/>
      <c r="AM39" s="168"/>
      <c r="AN39" s="168"/>
      <c r="AO39" s="168"/>
      <c r="AP39" s="180"/>
      <c r="AQ39" s="180"/>
      <c r="AR39" s="180"/>
      <c r="AS39" s="25"/>
      <c r="AT39" s="89"/>
      <c r="AU39" s="2"/>
      <c r="AY39" s="235"/>
    </row>
    <row r="40" spans="1:51" ht="15.75" customHeight="1" x14ac:dyDescent="0.25">
      <c r="A40" s="215"/>
      <c r="B40" s="25"/>
      <c r="C40" s="166"/>
      <c r="D40" s="166"/>
      <c r="E40" s="167"/>
      <c r="F40" s="167"/>
      <c r="G40" s="167"/>
      <c r="H40" s="167"/>
      <c r="I40" s="167"/>
      <c r="J40" s="167"/>
      <c r="K40" s="167"/>
      <c r="L40" s="184"/>
      <c r="M40" s="184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1"/>
      <c r="AJ40" s="181"/>
      <c r="AK40" s="181"/>
      <c r="AL40" s="168"/>
      <c r="AM40" s="168"/>
      <c r="AN40" s="168"/>
      <c r="AO40" s="168"/>
      <c r="AP40" s="180"/>
      <c r="AQ40" s="180"/>
      <c r="AR40" s="180"/>
      <c r="AS40" s="25"/>
      <c r="AT40" s="89"/>
      <c r="AU40" s="2"/>
      <c r="AY40" s="235"/>
    </row>
    <row r="41" spans="1:51" ht="15.75" customHeight="1" x14ac:dyDescent="0.25">
      <c r="A41" s="215"/>
      <c r="B41" s="25"/>
      <c r="C41" s="166"/>
      <c r="D41" s="166"/>
      <c r="E41" s="167"/>
      <c r="F41" s="167"/>
      <c r="G41" s="167"/>
      <c r="H41" s="167"/>
      <c r="I41" s="167"/>
      <c r="J41" s="167"/>
      <c r="K41" s="167"/>
      <c r="L41" s="184"/>
      <c r="M41" s="184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1"/>
      <c r="AJ41" s="181"/>
      <c r="AK41" s="181"/>
      <c r="AL41" s="168"/>
      <c r="AM41" s="168"/>
      <c r="AN41" s="168"/>
      <c r="AO41" s="168"/>
      <c r="AP41" s="180"/>
      <c r="AQ41" s="180"/>
      <c r="AR41" s="180"/>
      <c r="AS41" s="25"/>
      <c r="AT41" s="89"/>
      <c r="AU41" s="2"/>
      <c r="AY41" s="235"/>
    </row>
    <row r="42" spans="1:51" ht="15.75" customHeight="1" x14ac:dyDescent="0.25">
      <c r="A42" s="215"/>
      <c r="B42" s="25"/>
      <c r="C42" s="166"/>
      <c r="D42" s="166"/>
      <c r="E42" s="167"/>
      <c r="F42" s="167"/>
      <c r="G42" s="167"/>
      <c r="H42" s="167"/>
      <c r="I42" s="167"/>
      <c r="J42" s="167"/>
      <c r="K42" s="167"/>
      <c r="L42" s="184"/>
      <c r="M42" s="184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1"/>
      <c r="AJ42" s="181"/>
      <c r="AK42" s="181"/>
      <c r="AL42" s="168"/>
      <c r="AM42" s="168"/>
      <c r="AN42" s="168"/>
      <c r="AO42" s="168"/>
      <c r="AP42" s="180"/>
      <c r="AQ42" s="180"/>
      <c r="AR42" s="180"/>
      <c r="AS42" s="25"/>
      <c r="AT42" s="89"/>
      <c r="AU42" s="2"/>
      <c r="AY42" s="237"/>
    </row>
    <row r="43" spans="1:51" ht="2.25" customHeight="1" x14ac:dyDescent="0.25">
      <c r="A43" s="84"/>
      <c r="B43" s="25"/>
      <c r="C43" s="27"/>
      <c r="D43" s="27"/>
      <c r="E43" s="39"/>
      <c r="F43" s="39"/>
      <c r="G43" s="39"/>
      <c r="H43" s="39"/>
      <c r="I43" s="39"/>
      <c r="J43" s="39"/>
      <c r="K43" s="39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39"/>
      <c r="W43" s="39"/>
      <c r="X43" s="39"/>
      <c r="Y43" s="39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1"/>
      <c r="AM43" s="41"/>
      <c r="AN43" s="41"/>
      <c r="AO43" s="41"/>
      <c r="AP43" s="41"/>
      <c r="AQ43" s="41"/>
      <c r="AR43" s="41"/>
      <c r="AS43" s="25"/>
      <c r="AT43" s="89"/>
      <c r="AU43" s="2"/>
    </row>
    <row r="44" spans="1:51" ht="15.75" customHeight="1" x14ac:dyDescent="0.25">
      <c r="A44" s="215" t="s">
        <v>165</v>
      </c>
      <c r="B44" s="25"/>
      <c r="C44" s="166">
        <v>3</v>
      </c>
      <c r="D44" s="166"/>
      <c r="E44" s="167"/>
      <c r="F44" s="167"/>
      <c r="G44" s="167"/>
      <c r="H44" s="167"/>
      <c r="I44" s="167"/>
      <c r="J44" s="167"/>
      <c r="K44" s="167"/>
      <c r="L44" s="184"/>
      <c r="M44" s="184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1"/>
      <c r="AJ44" s="181"/>
      <c r="AK44" s="181"/>
      <c r="AL44" s="168"/>
      <c r="AM44" s="168"/>
      <c r="AN44" s="168"/>
      <c r="AO44" s="168"/>
      <c r="AP44" s="180"/>
      <c r="AQ44" s="180"/>
      <c r="AR44" s="180"/>
      <c r="AS44" s="25"/>
      <c r="AT44" s="89"/>
      <c r="AU44" s="2"/>
    </row>
    <row r="45" spans="1:51" ht="15.75" customHeight="1" x14ac:dyDescent="0.25">
      <c r="A45" s="215"/>
      <c r="B45" s="25"/>
      <c r="C45" s="166"/>
      <c r="D45" s="166"/>
      <c r="E45" s="167"/>
      <c r="F45" s="167"/>
      <c r="G45" s="167"/>
      <c r="H45" s="167"/>
      <c r="I45" s="167"/>
      <c r="J45" s="167"/>
      <c r="K45" s="167"/>
      <c r="L45" s="184"/>
      <c r="M45" s="184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1"/>
      <c r="AJ45" s="181"/>
      <c r="AK45" s="181"/>
      <c r="AL45" s="168"/>
      <c r="AM45" s="168"/>
      <c r="AN45" s="168"/>
      <c r="AO45" s="168"/>
      <c r="AP45" s="180"/>
      <c r="AQ45" s="180"/>
      <c r="AR45" s="180"/>
      <c r="AS45" s="25"/>
      <c r="AT45" s="89"/>
      <c r="AU45" s="2"/>
    </row>
    <row r="46" spans="1:51" ht="15.75" customHeight="1" x14ac:dyDescent="0.25">
      <c r="A46" s="215"/>
      <c r="B46" s="25"/>
      <c r="C46" s="166"/>
      <c r="D46" s="166"/>
      <c r="E46" s="167"/>
      <c r="F46" s="167"/>
      <c r="G46" s="167"/>
      <c r="H46" s="167"/>
      <c r="I46" s="167"/>
      <c r="J46" s="167"/>
      <c r="K46" s="167"/>
      <c r="L46" s="184"/>
      <c r="M46" s="184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1"/>
      <c r="AJ46" s="181"/>
      <c r="AK46" s="181"/>
      <c r="AL46" s="168"/>
      <c r="AM46" s="168"/>
      <c r="AN46" s="168"/>
      <c r="AO46" s="168"/>
      <c r="AP46" s="180"/>
      <c r="AQ46" s="180"/>
      <c r="AR46" s="180"/>
      <c r="AS46" s="25"/>
      <c r="AT46" s="89"/>
      <c r="AU46" s="2"/>
    </row>
    <row r="47" spans="1:51" ht="15.75" customHeight="1" x14ac:dyDescent="0.25">
      <c r="A47" s="215"/>
      <c r="B47" s="25"/>
      <c r="C47" s="166"/>
      <c r="D47" s="166"/>
      <c r="E47" s="167"/>
      <c r="F47" s="167"/>
      <c r="G47" s="167"/>
      <c r="H47" s="167"/>
      <c r="I47" s="167"/>
      <c r="J47" s="167"/>
      <c r="K47" s="167"/>
      <c r="L47" s="184"/>
      <c r="M47" s="184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1"/>
      <c r="AJ47" s="181"/>
      <c r="AK47" s="181"/>
      <c r="AL47" s="168"/>
      <c r="AM47" s="168"/>
      <c r="AN47" s="168"/>
      <c r="AO47" s="168"/>
      <c r="AP47" s="180"/>
      <c r="AQ47" s="180"/>
      <c r="AR47" s="180"/>
      <c r="AS47" s="25"/>
      <c r="AT47" s="89"/>
      <c r="AU47" s="2"/>
    </row>
    <row r="48" spans="1:51" ht="15.75" customHeight="1" x14ac:dyDescent="0.25">
      <c r="A48" s="215"/>
      <c r="B48" s="25"/>
      <c r="C48" s="166"/>
      <c r="D48" s="166"/>
      <c r="E48" s="167"/>
      <c r="F48" s="167"/>
      <c r="G48" s="167"/>
      <c r="H48" s="167"/>
      <c r="I48" s="167"/>
      <c r="J48" s="167"/>
      <c r="K48" s="167"/>
      <c r="L48" s="184"/>
      <c r="M48" s="184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1"/>
      <c r="AJ48" s="181"/>
      <c r="AK48" s="181"/>
      <c r="AL48" s="168"/>
      <c r="AM48" s="168"/>
      <c r="AN48" s="168"/>
      <c r="AO48" s="168"/>
      <c r="AP48" s="180"/>
      <c r="AQ48" s="180"/>
      <c r="AR48" s="180"/>
      <c r="AS48" s="25"/>
      <c r="AT48" s="89"/>
      <c r="AU48" s="2"/>
    </row>
    <row r="49" spans="1:47" ht="15.75" customHeight="1" x14ac:dyDescent="0.25">
      <c r="A49" s="215"/>
      <c r="B49" s="25"/>
      <c r="C49" s="166"/>
      <c r="D49" s="166"/>
      <c r="E49" s="167"/>
      <c r="F49" s="167"/>
      <c r="G49" s="167"/>
      <c r="H49" s="167"/>
      <c r="I49" s="167"/>
      <c r="J49" s="167"/>
      <c r="K49" s="167"/>
      <c r="L49" s="184"/>
      <c r="M49" s="184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1"/>
      <c r="AJ49" s="181"/>
      <c r="AK49" s="181"/>
      <c r="AL49" s="168"/>
      <c r="AM49" s="168"/>
      <c r="AN49" s="168"/>
      <c r="AO49" s="168"/>
      <c r="AP49" s="180"/>
      <c r="AQ49" s="180"/>
      <c r="AR49" s="180"/>
      <c r="AS49" s="25"/>
      <c r="AT49" s="89"/>
      <c r="AU49" s="2"/>
    </row>
    <row r="50" spans="1:47" ht="2.25" customHeight="1" x14ac:dyDescent="0.25">
      <c r="A50" s="84"/>
      <c r="B50" s="25"/>
      <c r="C50" s="27"/>
      <c r="D50" s="27"/>
      <c r="E50" s="39"/>
      <c r="F50" s="39"/>
      <c r="G50" s="39"/>
      <c r="H50" s="39"/>
      <c r="I50" s="39"/>
      <c r="J50" s="39"/>
      <c r="K50" s="39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39"/>
      <c r="W50" s="39"/>
      <c r="X50" s="39"/>
      <c r="Y50" s="39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1"/>
      <c r="AM50" s="41"/>
      <c r="AN50" s="41"/>
      <c r="AO50" s="41"/>
      <c r="AP50" s="41"/>
      <c r="AQ50" s="41"/>
      <c r="AR50" s="41"/>
      <c r="AS50" s="25"/>
      <c r="AT50" s="89"/>
      <c r="AU50" s="2"/>
    </row>
    <row r="51" spans="1:47" ht="15.75" customHeight="1" x14ac:dyDescent="0.25">
      <c r="A51" s="215" t="s">
        <v>238</v>
      </c>
      <c r="B51" s="25"/>
      <c r="C51" s="166">
        <v>4</v>
      </c>
      <c r="D51" s="166"/>
      <c r="E51" s="167"/>
      <c r="F51" s="167"/>
      <c r="G51" s="167"/>
      <c r="H51" s="167"/>
      <c r="I51" s="167"/>
      <c r="J51" s="167"/>
      <c r="K51" s="167"/>
      <c r="L51" s="184"/>
      <c r="M51" s="184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1"/>
      <c r="AJ51" s="181"/>
      <c r="AK51" s="181"/>
      <c r="AL51" s="168"/>
      <c r="AM51" s="168"/>
      <c r="AN51" s="168"/>
      <c r="AO51" s="168"/>
      <c r="AP51" s="180"/>
      <c r="AQ51" s="180"/>
      <c r="AR51" s="180"/>
      <c r="AS51" s="25"/>
      <c r="AT51" s="89"/>
      <c r="AU51" s="2"/>
    </row>
    <row r="52" spans="1:47" ht="15.75" customHeight="1" x14ac:dyDescent="0.25">
      <c r="A52" s="215"/>
      <c r="B52" s="25"/>
      <c r="C52" s="166"/>
      <c r="D52" s="166"/>
      <c r="E52" s="167"/>
      <c r="F52" s="167"/>
      <c r="G52" s="167"/>
      <c r="H52" s="167"/>
      <c r="I52" s="167"/>
      <c r="J52" s="167"/>
      <c r="K52" s="167"/>
      <c r="L52" s="184"/>
      <c r="M52" s="184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1"/>
      <c r="AJ52" s="181"/>
      <c r="AK52" s="181"/>
      <c r="AL52" s="168"/>
      <c r="AM52" s="168"/>
      <c r="AN52" s="168"/>
      <c r="AO52" s="168"/>
      <c r="AP52" s="180"/>
      <c r="AQ52" s="180"/>
      <c r="AR52" s="180"/>
      <c r="AS52" s="25"/>
      <c r="AT52" s="89"/>
      <c r="AU52" s="2"/>
    </row>
    <row r="53" spans="1:47" ht="15.75" customHeight="1" x14ac:dyDescent="0.25">
      <c r="A53" s="215"/>
      <c r="B53" s="25"/>
      <c r="C53" s="166"/>
      <c r="D53" s="166"/>
      <c r="E53" s="167"/>
      <c r="F53" s="167"/>
      <c r="G53" s="167"/>
      <c r="H53" s="167"/>
      <c r="I53" s="167"/>
      <c r="J53" s="167"/>
      <c r="K53" s="167"/>
      <c r="L53" s="184"/>
      <c r="M53" s="184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1"/>
      <c r="AJ53" s="181"/>
      <c r="AK53" s="181"/>
      <c r="AL53" s="168"/>
      <c r="AM53" s="168"/>
      <c r="AN53" s="168"/>
      <c r="AO53" s="168"/>
      <c r="AP53" s="180"/>
      <c r="AQ53" s="180"/>
      <c r="AR53" s="180"/>
      <c r="AS53" s="25"/>
      <c r="AT53" s="89"/>
      <c r="AU53" s="2"/>
    </row>
    <row r="54" spans="1:47" ht="15.75" customHeight="1" x14ac:dyDescent="0.25">
      <c r="A54" s="215"/>
      <c r="B54" s="25"/>
      <c r="C54" s="166"/>
      <c r="D54" s="166"/>
      <c r="E54" s="167"/>
      <c r="F54" s="167"/>
      <c r="G54" s="167"/>
      <c r="H54" s="167"/>
      <c r="I54" s="167"/>
      <c r="J54" s="167"/>
      <c r="K54" s="167"/>
      <c r="L54" s="184"/>
      <c r="M54" s="184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1"/>
      <c r="AJ54" s="181"/>
      <c r="AK54" s="181"/>
      <c r="AL54" s="168"/>
      <c r="AM54" s="168"/>
      <c r="AN54" s="168"/>
      <c r="AO54" s="168"/>
      <c r="AP54" s="180"/>
      <c r="AQ54" s="180"/>
      <c r="AR54" s="180"/>
      <c r="AS54" s="25"/>
      <c r="AT54" s="89"/>
      <c r="AU54" s="2"/>
    </row>
    <row r="55" spans="1:47" ht="15.75" customHeight="1" x14ac:dyDescent="0.25">
      <c r="A55" s="215"/>
      <c r="B55" s="25"/>
      <c r="C55" s="166"/>
      <c r="D55" s="166"/>
      <c r="E55" s="167"/>
      <c r="F55" s="167"/>
      <c r="G55" s="167"/>
      <c r="H55" s="167"/>
      <c r="I55" s="167"/>
      <c r="J55" s="167"/>
      <c r="K55" s="167"/>
      <c r="L55" s="184"/>
      <c r="M55" s="184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1"/>
      <c r="AJ55" s="181"/>
      <c r="AK55" s="181"/>
      <c r="AL55" s="168"/>
      <c r="AM55" s="168"/>
      <c r="AN55" s="168"/>
      <c r="AO55" s="168"/>
      <c r="AP55" s="180"/>
      <c r="AQ55" s="180"/>
      <c r="AR55" s="180"/>
      <c r="AS55" s="25"/>
      <c r="AT55" s="89"/>
      <c r="AU55" s="2"/>
    </row>
    <row r="56" spans="1:47" ht="15.75" customHeight="1" x14ac:dyDescent="0.25">
      <c r="A56" s="215"/>
      <c r="B56" s="25"/>
      <c r="C56" s="166"/>
      <c r="D56" s="166"/>
      <c r="E56" s="167"/>
      <c r="F56" s="167"/>
      <c r="G56" s="167"/>
      <c r="H56" s="167"/>
      <c r="I56" s="167"/>
      <c r="J56" s="167"/>
      <c r="K56" s="167"/>
      <c r="L56" s="184"/>
      <c r="M56" s="184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1"/>
      <c r="AJ56" s="181"/>
      <c r="AK56" s="181"/>
      <c r="AL56" s="168"/>
      <c r="AM56" s="168"/>
      <c r="AN56" s="168"/>
      <c r="AO56" s="168"/>
      <c r="AP56" s="180"/>
      <c r="AQ56" s="180"/>
      <c r="AR56" s="180"/>
      <c r="AS56" s="25"/>
      <c r="AT56" s="89"/>
      <c r="AU56" s="2"/>
    </row>
    <row r="57" spans="1:47" ht="2.25" customHeight="1" x14ac:dyDescent="0.25">
      <c r="A57" s="84"/>
      <c r="B57" s="25"/>
      <c r="C57" s="27"/>
      <c r="D57" s="27"/>
      <c r="E57" s="39"/>
      <c r="F57" s="39"/>
      <c r="G57" s="39"/>
      <c r="H57" s="39"/>
      <c r="I57" s="39"/>
      <c r="J57" s="39"/>
      <c r="K57" s="39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39"/>
      <c r="W57" s="39"/>
      <c r="X57" s="39"/>
      <c r="Y57" s="39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1"/>
      <c r="AM57" s="41"/>
      <c r="AN57" s="41"/>
      <c r="AO57" s="41"/>
      <c r="AP57" s="41"/>
      <c r="AQ57" s="41"/>
      <c r="AR57" s="41"/>
      <c r="AS57" s="25"/>
      <c r="AT57" s="89"/>
      <c r="AU57" s="2"/>
    </row>
    <row r="58" spans="1:47" ht="15.75" customHeight="1" x14ac:dyDescent="0.25">
      <c r="A58" s="215" t="s">
        <v>239</v>
      </c>
      <c r="B58" s="25"/>
      <c r="C58" s="166">
        <v>5</v>
      </c>
      <c r="D58" s="166"/>
      <c r="E58" s="167"/>
      <c r="F58" s="167"/>
      <c r="G58" s="167"/>
      <c r="H58" s="167"/>
      <c r="I58" s="167"/>
      <c r="J58" s="167"/>
      <c r="K58" s="167"/>
      <c r="L58" s="184"/>
      <c r="M58" s="184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1"/>
      <c r="AJ58" s="181"/>
      <c r="AK58" s="181"/>
      <c r="AL58" s="168"/>
      <c r="AM58" s="168"/>
      <c r="AN58" s="168"/>
      <c r="AO58" s="168"/>
      <c r="AP58" s="180"/>
      <c r="AQ58" s="180"/>
      <c r="AR58" s="180"/>
      <c r="AS58" s="25"/>
      <c r="AT58" s="89"/>
      <c r="AU58" s="2"/>
    </row>
    <row r="59" spans="1:47" ht="15.75" customHeight="1" x14ac:dyDescent="0.25">
      <c r="A59" s="215"/>
      <c r="B59" s="25"/>
      <c r="C59" s="166"/>
      <c r="D59" s="166"/>
      <c r="E59" s="167"/>
      <c r="F59" s="167"/>
      <c r="G59" s="167"/>
      <c r="H59" s="167"/>
      <c r="I59" s="167"/>
      <c r="J59" s="167"/>
      <c r="K59" s="167"/>
      <c r="L59" s="184"/>
      <c r="M59" s="184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1"/>
      <c r="AJ59" s="181"/>
      <c r="AK59" s="181"/>
      <c r="AL59" s="168"/>
      <c r="AM59" s="168"/>
      <c r="AN59" s="168"/>
      <c r="AO59" s="168"/>
      <c r="AP59" s="180"/>
      <c r="AQ59" s="180"/>
      <c r="AR59" s="180"/>
      <c r="AS59" s="25"/>
      <c r="AT59" s="89"/>
      <c r="AU59" s="2"/>
    </row>
    <row r="60" spans="1:47" ht="15.75" customHeight="1" x14ac:dyDescent="0.25">
      <c r="A60" s="215"/>
      <c r="B60" s="25"/>
      <c r="C60" s="166"/>
      <c r="D60" s="166"/>
      <c r="E60" s="167"/>
      <c r="F60" s="167"/>
      <c r="G60" s="167"/>
      <c r="H60" s="167"/>
      <c r="I60" s="167"/>
      <c r="J60" s="167"/>
      <c r="K60" s="167"/>
      <c r="L60" s="184"/>
      <c r="M60" s="184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1"/>
      <c r="AJ60" s="181"/>
      <c r="AK60" s="181"/>
      <c r="AL60" s="168"/>
      <c r="AM60" s="168"/>
      <c r="AN60" s="168"/>
      <c r="AO60" s="168"/>
      <c r="AP60" s="180"/>
      <c r="AQ60" s="180"/>
      <c r="AR60" s="180"/>
      <c r="AS60" s="25"/>
      <c r="AT60" s="89"/>
      <c r="AU60" s="2"/>
    </row>
    <row r="61" spans="1:47" ht="15.75" customHeight="1" x14ac:dyDescent="0.25">
      <c r="A61" s="215"/>
      <c r="B61" s="25"/>
      <c r="C61" s="166"/>
      <c r="D61" s="166"/>
      <c r="E61" s="167"/>
      <c r="F61" s="167"/>
      <c r="G61" s="167"/>
      <c r="H61" s="167"/>
      <c r="I61" s="167"/>
      <c r="J61" s="167"/>
      <c r="K61" s="167"/>
      <c r="L61" s="184"/>
      <c r="M61" s="184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1"/>
      <c r="AJ61" s="181"/>
      <c r="AK61" s="181"/>
      <c r="AL61" s="168"/>
      <c r="AM61" s="168"/>
      <c r="AN61" s="168"/>
      <c r="AO61" s="168"/>
      <c r="AP61" s="180"/>
      <c r="AQ61" s="180"/>
      <c r="AR61" s="180"/>
      <c r="AS61" s="25"/>
      <c r="AT61" s="89"/>
      <c r="AU61" s="2"/>
    </row>
    <row r="62" spans="1:47" ht="15.75" customHeight="1" x14ac:dyDescent="0.25">
      <c r="A62" s="215"/>
      <c r="B62" s="25"/>
      <c r="C62" s="166"/>
      <c r="D62" s="166"/>
      <c r="E62" s="167"/>
      <c r="F62" s="167"/>
      <c r="G62" s="167"/>
      <c r="H62" s="167"/>
      <c r="I62" s="167"/>
      <c r="J62" s="167"/>
      <c r="K62" s="167"/>
      <c r="L62" s="184"/>
      <c r="M62" s="184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1"/>
      <c r="AJ62" s="181"/>
      <c r="AK62" s="181"/>
      <c r="AL62" s="168"/>
      <c r="AM62" s="168"/>
      <c r="AN62" s="168"/>
      <c r="AO62" s="168"/>
      <c r="AP62" s="180"/>
      <c r="AQ62" s="180"/>
      <c r="AR62" s="180"/>
      <c r="AS62" s="25"/>
      <c r="AT62" s="89"/>
      <c r="AU62" s="2"/>
    </row>
    <row r="63" spans="1:47" ht="15.75" customHeight="1" x14ac:dyDescent="0.25">
      <c r="A63" s="215"/>
      <c r="B63" s="25"/>
      <c r="C63" s="166"/>
      <c r="D63" s="166"/>
      <c r="E63" s="167"/>
      <c r="F63" s="167"/>
      <c r="G63" s="167"/>
      <c r="H63" s="167"/>
      <c r="I63" s="167"/>
      <c r="J63" s="167"/>
      <c r="K63" s="167"/>
      <c r="L63" s="184"/>
      <c r="M63" s="184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1"/>
      <c r="AJ63" s="181"/>
      <c r="AK63" s="181"/>
      <c r="AL63" s="168"/>
      <c r="AM63" s="168"/>
      <c r="AN63" s="168"/>
      <c r="AO63" s="168"/>
      <c r="AP63" s="180"/>
      <c r="AQ63" s="180"/>
      <c r="AR63" s="180"/>
      <c r="AS63" s="25"/>
      <c r="AT63" s="89"/>
      <c r="AU63" s="2"/>
    </row>
    <row r="64" spans="1:47" ht="2.25" customHeight="1" x14ac:dyDescent="0.25">
      <c r="A64" s="84"/>
      <c r="B64" s="25"/>
      <c r="C64" s="27"/>
      <c r="D64" s="27"/>
      <c r="E64" s="39"/>
      <c r="F64" s="39"/>
      <c r="G64" s="39"/>
      <c r="H64" s="39"/>
      <c r="I64" s="39"/>
      <c r="J64" s="39"/>
      <c r="K64" s="39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39"/>
      <c r="W64" s="39"/>
      <c r="X64" s="39"/>
      <c r="Y64" s="39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1"/>
      <c r="AM64" s="41"/>
      <c r="AN64" s="41"/>
      <c r="AO64" s="41"/>
      <c r="AP64" s="41"/>
      <c r="AQ64" s="41"/>
      <c r="AR64" s="41"/>
      <c r="AS64" s="25"/>
      <c r="AT64" s="89"/>
      <c r="AU64" s="2"/>
    </row>
    <row r="65" spans="1:48" ht="15.75" customHeight="1" x14ac:dyDescent="0.25">
      <c r="A65" s="215" t="s">
        <v>240</v>
      </c>
      <c r="B65" s="25"/>
      <c r="C65" s="166">
        <v>6</v>
      </c>
      <c r="D65" s="166"/>
      <c r="E65" s="167"/>
      <c r="F65" s="167"/>
      <c r="G65" s="167"/>
      <c r="H65" s="167"/>
      <c r="I65" s="167"/>
      <c r="J65" s="167"/>
      <c r="K65" s="167"/>
      <c r="L65" s="184"/>
      <c r="M65" s="184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1"/>
      <c r="AJ65" s="181"/>
      <c r="AK65" s="181"/>
      <c r="AL65" s="168"/>
      <c r="AM65" s="168"/>
      <c r="AN65" s="168"/>
      <c r="AO65" s="168"/>
      <c r="AP65" s="180"/>
      <c r="AQ65" s="180"/>
      <c r="AR65" s="180"/>
      <c r="AS65" s="25"/>
      <c r="AT65" s="89"/>
      <c r="AU65" s="2"/>
    </row>
    <row r="66" spans="1:48" ht="15.75" customHeight="1" x14ac:dyDescent="0.25">
      <c r="A66" s="215"/>
      <c r="B66" s="25"/>
      <c r="C66" s="166"/>
      <c r="D66" s="166"/>
      <c r="E66" s="167"/>
      <c r="F66" s="167"/>
      <c r="G66" s="167"/>
      <c r="H66" s="167"/>
      <c r="I66" s="167"/>
      <c r="J66" s="167"/>
      <c r="K66" s="167"/>
      <c r="L66" s="184"/>
      <c r="M66" s="184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1"/>
      <c r="AJ66" s="181"/>
      <c r="AK66" s="181"/>
      <c r="AL66" s="168"/>
      <c r="AM66" s="168"/>
      <c r="AN66" s="168"/>
      <c r="AO66" s="168"/>
      <c r="AP66" s="180"/>
      <c r="AQ66" s="180"/>
      <c r="AR66" s="180"/>
      <c r="AS66" s="25"/>
      <c r="AT66" s="89"/>
      <c r="AU66" s="2"/>
    </row>
    <row r="67" spans="1:48" ht="15.75" customHeight="1" x14ac:dyDescent="0.25">
      <c r="A67" s="215"/>
      <c r="B67" s="25"/>
      <c r="C67" s="166"/>
      <c r="D67" s="166"/>
      <c r="E67" s="167"/>
      <c r="F67" s="167"/>
      <c r="G67" s="167"/>
      <c r="H67" s="167"/>
      <c r="I67" s="167"/>
      <c r="J67" s="167"/>
      <c r="K67" s="167"/>
      <c r="L67" s="184"/>
      <c r="M67" s="184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1"/>
      <c r="AJ67" s="181"/>
      <c r="AK67" s="181"/>
      <c r="AL67" s="168"/>
      <c r="AM67" s="168"/>
      <c r="AN67" s="168"/>
      <c r="AO67" s="168"/>
      <c r="AP67" s="180"/>
      <c r="AQ67" s="180"/>
      <c r="AR67" s="180"/>
      <c r="AS67" s="25"/>
      <c r="AT67" s="89"/>
      <c r="AU67" s="2"/>
    </row>
    <row r="68" spans="1:48" ht="15.75" customHeight="1" x14ac:dyDescent="0.25">
      <c r="A68" s="215"/>
      <c r="B68" s="25"/>
      <c r="C68" s="166"/>
      <c r="D68" s="166"/>
      <c r="E68" s="167"/>
      <c r="F68" s="167"/>
      <c r="G68" s="167"/>
      <c r="H68" s="167"/>
      <c r="I68" s="167"/>
      <c r="J68" s="167"/>
      <c r="K68" s="167"/>
      <c r="L68" s="184"/>
      <c r="M68" s="184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1"/>
      <c r="AJ68" s="181"/>
      <c r="AK68" s="181"/>
      <c r="AL68" s="168"/>
      <c r="AM68" s="168"/>
      <c r="AN68" s="168"/>
      <c r="AO68" s="168"/>
      <c r="AP68" s="180"/>
      <c r="AQ68" s="180"/>
      <c r="AR68" s="180"/>
      <c r="AS68" s="25"/>
      <c r="AT68" s="89"/>
      <c r="AU68" s="2"/>
    </row>
    <row r="69" spans="1:48" ht="15.75" customHeight="1" x14ac:dyDescent="0.25">
      <c r="A69" s="215"/>
      <c r="B69" s="25"/>
      <c r="C69" s="166"/>
      <c r="D69" s="166"/>
      <c r="E69" s="167"/>
      <c r="F69" s="167"/>
      <c r="G69" s="167"/>
      <c r="H69" s="167"/>
      <c r="I69" s="167"/>
      <c r="J69" s="167"/>
      <c r="K69" s="167"/>
      <c r="L69" s="184"/>
      <c r="M69" s="184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1"/>
      <c r="AJ69" s="181"/>
      <c r="AK69" s="181"/>
      <c r="AL69" s="168"/>
      <c r="AM69" s="168"/>
      <c r="AN69" s="168"/>
      <c r="AO69" s="168"/>
      <c r="AP69" s="180"/>
      <c r="AQ69" s="180"/>
      <c r="AR69" s="180"/>
      <c r="AS69" s="25"/>
      <c r="AT69" s="89"/>
      <c r="AU69" s="2"/>
    </row>
    <row r="70" spans="1:48" ht="15.75" customHeight="1" x14ac:dyDescent="0.25">
      <c r="A70" s="215"/>
      <c r="B70" s="25"/>
      <c r="C70" s="166"/>
      <c r="D70" s="166"/>
      <c r="E70" s="167"/>
      <c r="F70" s="167"/>
      <c r="G70" s="167"/>
      <c r="H70" s="167"/>
      <c r="I70" s="167"/>
      <c r="J70" s="167"/>
      <c r="K70" s="167"/>
      <c r="L70" s="184"/>
      <c r="M70" s="184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1"/>
      <c r="AJ70" s="181"/>
      <c r="AK70" s="181"/>
      <c r="AL70" s="168"/>
      <c r="AM70" s="168"/>
      <c r="AN70" s="168"/>
      <c r="AO70" s="168"/>
      <c r="AP70" s="180"/>
      <c r="AQ70" s="180"/>
      <c r="AR70" s="180"/>
      <c r="AS70" s="25"/>
      <c r="AT70" s="89"/>
      <c r="AU70" s="2"/>
    </row>
    <row r="71" spans="1:48" ht="2.25" customHeight="1" x14ac:dyDescent="0.25">
      <c r="A71" s="84"/>
      <c r="B71" s="25"/>
      <c r="C71" s="28"/>
      <c r="D71" s="28"/>
      <c r="E71" s="39"/>
      <c r="F71" s="39"/>
      <c r="G71" s="39"/>
      <c r="H71" s="39"/>
      <c r="I71" s="39"/>
      <c r="J71" s="39"/>
      <c r="K71" s="39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39"/>
      <c r="W71" s="39"/>
      <c r="X71" s="39"/>
      <c r="Y71" s="39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1"/>
      <c r="AM71" s="41"/>
      <c r="AN71" s="41"/>
      <c r="AO71" s="41"/>
      <c r="AP71" s="41"/>
      <c r="AQ71" s="41"/>
      <c r="AR71" s="41"/>
      <c r="AS71" s="25"/>
      <c r="AT71" s="89"/>
      <c r="AU71" s="2"/>
    </row>
    <row r="72" spans="1:48" x14ac:dyDescent="0.25">
      <c r="A72" s="84"/>
      <c r="B72" s="25"/>
      <c r="C72" s="28"/>
      <c r="D72" s="28"/>
      <c r="E72" s="39"/>
      <c r="F72" s="39"/>
      <c r="G72" s="39"/>
      <c r="H72" s="39"/>
      <c r="I72" s="39"/>
      <c r="J72" s="39"/>
      <c r="K72" s="39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39"/>
      <c r="W72" s="39"/>
      <c r="X72" s="39"/>
      <c r="Y72" s="39"/>
      <c r="Z72" s="40"/>
      <c r="AA72" s="40"/>
      <c r="AB72" s="40"/>
      <c r="AC72" s="40"/>
      <c r="AD72" s="40"/>
      <c r="AE72" s="40"/>
      <c r="AF72" s="162" t="s">
        <v>192</v>
      </c>
      <c r="AG72" s="162"/>
      <c r="AH72" s="162"/>
      <c r="AI72" s="162"/>
      <c r="AJ72" s="162"/>
      <c r="AK72" s="162"/>
      <c r="AL72" s="163">
        <f>AL65+AL58+AL51+AL44+AL37+AL30</f>
        <v>0</v>
      </c>
      <c r="AM72" s="164"/>
      <c r="AN72" s="164"/>
      <c r="AO72" s="165"/>
      <c r="AP72" s="163">
        <f>AP65+AP58+AP51+AP44+AP37+AP30</f>
        <v>0</v>
      </c>
      <c r="AQ72" s="164"/>
      <c r="AR72" s="165"/>
      <c r="AS72" s="25"/>
      <c r="AT72" s="89"/>
      <c r="AU72" s="2"/>
    </row>
    <row r="73" spans="1:48" ht="4.5" customHeight="1" x14ac:dyDescent="0.25">
      <c r="A73" s="85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89"/>
      <c r="AU73" s="2"/>
      <c r="AV73" s="2"/>
    </row>
    <row r="74" spans="1:48" ht="4.5" customHeight="1" x14ac:dyDescent="0.25"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9"/>
      <c r="AU74" s="2"/>
      <c r="AV74" s="2"/>
    </row>
    <row r="75" spans="1:48" ht="4.5" customHeight="1" x14ac:dyDescent="0.25">
      <c r="A75" s="82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89"/>
      <c r="AU75" s="2"/>
      <c r="AV75" s="2"/>
    </row>
    <row r="76" spans="1:48" ht="23.25" customHeight="1" x14ac:dyDescent="0.3">
      <c r="A76" s="84" t="s">
        <v>241</v>
      </c>
      <c r="B76" s="86" t="s">
        <v>14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44" t="s">
        <v>17</v>
      </c>
      <c r="R76" s="44"/>
      <c r="S76" s="44"/>
      <c r="T76" s="44"/>
      <c r="U76" s="44"/>
      <c r="V76" s="44"/>
      <c r="W76" s="44"/>
      <c r="X76" s="44"/>
      <c r="Y76" s="121" t="s">
        <v>2</v>
      </c>
      <c r="Z76" s="122"/>
      <c r="AA76" s="44"/>
      <c r="AB76" s="44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89"/>
      <c r="AU76" s="2"/>
      <c r="AV76" s="2"/>
    </row>
    <row r="77" spans="1:48" ht="3" customHeight="1" x14ac:dyDescent="0.25">
      <c r="A77" s="8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89"/>
      <c r="AU77" s="2"/>
    </row>
    <row r="78" spans="1:48" x14ac:dyDescent="0.25">
      <c r="A78" s="84" t="s">
        <v>242</v>
      </c>
      <c r="B78" s="2"/>
      <c r="D78" s="214" t="s">
        <v>158</v>
      </c>
      <c r="E78" s="214"/>
      <c r="F78" s="214"/>
      <c r="G78" s="214"/>
      <c r="H78" s="214"/>
      <c r="I78" s="214"/>
      <c r="J78" s="214"/>
      <c r="K78" s="214"/>
      <c r="L78" s="214"/>
      <c r="N78" s="148"/>
      <c r="O78" s="149"/>
      <c r="P78" s="149"/>
      <c r="Q78" s="149"/>
      <c r="R78" s="150"/>
      <c r="S78" s="2" t="s">
        <v>16</v>
      </c>
      <c r="W78" s="161" t="s">
        <v>15</v>
      </c>
      <c r="X78" s="161"/>
      <c r="Y78" s="161"/>
      <c r="Z78" s="161"/>
      <c r="AA78" s="161"/>
      <c r="AB78" s="161"/>
      <c r="AC78" s="161"/>
      <c r="AD78" s="161"/>
      <c r="AF78" s="148"/>
      <c r="AG78" s="149"/>
      <c r="AH78" s="149"/>
      <c r="AI78" s="149"/>
      <c r="AJ78" s="150"/>
      <c r="AK78" s="2" t="s">
        <v>16</v>
      </c>
      <c r="AL78" s="2"/>
      <c r="AM78" s="2"/>
      <c r="AN78" s="2"/>
      <c r="AO78" s="2"/>
      <c r="AP78" s="2"/>
      <c r="AQ78" s="2"/>
      <c r="AR78" s="2"/>
      <c r="AS78" s="2"/>
      <c r="AT78" s="89"/>
      <c r="AU78" s="2"/>
    </row>
    <row r="79" spans="1:48" ht="5.25" customHeight="1" x14ac:dyDescent="0.25">
      <c r="A79" s="8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89"/>
      <c r="AU79" s="2"/>
    </row>
    <row r="80" spans="1:48" ht="3" customHeight="1" x14ac:dyDescent="0.25">
      <c r="A80" s="84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89"/>
      <c r="AU80" s="2"/>
    </row>
    <row r="81" spans="1:47" ht="18.75" x14ac:dyDescent="0.3">
      <c r="A81" s="84" t="s">
        <v>18</v>
      </c>
      <c r="B81" s="147" t="s">
        <v>23</v>
      </c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2"/>
      <c r="P81" s="2"/>
      <c r="Q81" s="44" t="s">
        <v>17</v>
      </c>
      <c r="R81" s="44"/>
      <c r="S81" s="44"/>
      <c r="T81" s="44"/>
      <c r="U81" s="44"/>
      <c r="V81" s="44"/>
      <c r="W81" s="44"/>
      <c r="X81" s="44"/>
      <c r="Y81" s="121" t="s">
        <v>2</v>
      </c>
      <c r="Z81" s="122"/>
      <c r="AA81" s="44"/>
      <c r="AB81" s="44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89"/>
      <c r="AU81" s="2"/>
    </row>
    <row r="82" spans="1:47" ht="3" customHeight="1" x14ac:dyDescent="0.25">
      <c r="A82" s="8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89"/>
      <c r="AU82" s="2"/>
    </row>
    <row r="83" spans="1:47" x14ac:dyDescent="0.25">
      <c r="A83" s="84" t="s">
        <v>19</v>
      </c>
      <c r="B83" s="2"/>
      <c r="C83" s="151" t="s">
        <v>20</v>
      </c>
      <c r="D83" s="119"/>
      <c r="E83" s="119"/>
      <c r="F83" s="119"/>
      <c r="G83" s="119"/>
      <c r="H83" s="119"/>
      <c r="I83" s="119"/>
      <c r="J83" s="44"/>
      <c r="K83" s="144" t="s">
        <v>28</v>
      </c>
      <c r="L83" s="145"/>
      <c r="M83" s="145"/>
      <c r="N83" s="145"/>
      <c r="O83" s="146"/>
      <c r="P83" s="44" t="s">
        <v>22</v>
      </c>
      <c r="Q83" s="44"/>
      <c r="R83" s="44"/>
      <c r="S83" s="44"/>
      <c r="T83" s="44" t="s">
        <v>21</v>
      </c>
      <c r="U83" s="44"/>
      <c r="V83" s="44"/>
      <c r="W83" s="44"/>
      <c r="X83" s="44"/>
      <c r="Y83" s="44"/>
      <c r="Z83" s="44"/>
      <c r="AA83" s="44"/>
      <c r="AB83" s="144" t="s">
        <v>29</v>
      </c>
      <c r="AC83" s="145"/>
      <c r="AD83" s="145"/>
      <c r="AE83" s="145"/>
      <c r="AF83" s="146"/>
      <c r="AG83" s="44" t="s">
        <v>22</v>
      </c>
      <c r="AH83" s="44"/>
      <c r="AI83" s="44"/>
      <c r="AJ83" s="44"/>
      <c r="AK83" s="2"/>
      <c r="AL83" s="2"/>
      <c r="AM83" s="2"/>
      <c r="AN83" s="2"/>
      <c r="AO83" s="2"/>
      <c r="AP83" s="2"/>
      <c r="AQ83" s="2"/>
      <c r="AR83" s="2"/>
      <c r="AS83" s="2"/>
      <c r="AT83" s="89"/>
      <c r="AU83" s="2"/>
    </row>
    <row r="84" spans="1:47" ht="3" customHeight="1" x14ac:dyDescent="0.25">
      <c r="A84" s="8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89"/>
      <c r="AU84" s="2"/>
    </row>
    <row r="85" spans="1:47" x14ac:dyDescent="0.25">
      <c r="A85" s="84"/>
      <c r="B85" s="7" t="s">
        <v>24</v>
      </c>
      <c r="C85" s="9"/>
      <c r="D85" s="9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89"/>
      <c r="AU85" s="2"/>
    </row>
    <row r="86" spans="1:47" ht="3" customHeight="1" x14ac:dyDescent="0.25">
      <c r="A86" s="84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89"/>
      <c r="AU86" s="2"/>
    </row>
    <row r="87" spans="1:47" ht="15" customHeight="1" x14ac:dyDescent="0.25">
      <c r="A87" s="84" t="s">
        <v>244</v>
      </c>
      <c r="B87" s="7"/>
      <c r="C87" s="142"/>
      <c r="D87" s="143"/>
      <c r="E87" s="2"/>
      <c r="F87" s="216" t="s">
        <v>243</v>
      </c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  <c r="AO87" s="216"/>
      <c r="AP87" s="216"/>
      <c r="AQ87" s="216"/>
      <c r="AR87" s="216"/>
      <c r="AS87" s="88"/>
      <c r="AT87" s="89"/>
      <c r="AU87" s="2"/>
    </row>
    <row r="88" spans="1:47" x14ac:dyDescent="0.25">
      <c r="A88" s="84"/>
      <c r="B88" s="7"/>
      <c r="C88" s="33"/>
      <c r="D88" s="33"/>
      <c r="E88" s="2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  <c r="AO88" s="216"/>
      <c r="AP88" s="216"/>
      <c r="AQ88" s="216"/>
      <c r="AR88" s="216"/>
      <c r="AS88" s="88"/>
      <c r="AT88" s="89"/>
      <c r="AU88" s="2"/>
    </row>
    <row r="89" spans="1:47" ht="3.75" customHeight="1" x14ac:dyDescent="0.25">
      <c r="A89" s="8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2"/>
      <c r="AT89" s="89"/>
      <c r="AU89" s="2"/>
    </row>
    <row r="90" spans="1:47" ht="3.75" customHeight="1" x14ac:dyDescent="0.25">
      <c r="A90" s="84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8"/>
      <c r="AT90" s="89"/>
      <c r="AU90" s="2"/>
    </row>
    <row r="91" spans="1:47" x14ac:dyDescent="0.25">
      <c r="A91" s="84" t="s">
        <v>25</v>
      </c>
      <c r="B91" s="7" t="s">
        <v>38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2"/>
      <c r="AT91" s="89"/>
      <c r="AU91" s="2"/>
    </row>
    <row r="92" spans="1:47" ht="3" customHeight="1" x14ac:dyDescent="0.25">
      <c r="A92" s="84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32"/>
      <c r="U92" s="32"/>
      <c r="V92" s="2"/>
      <c r="W92" s="2"/>
      <c r="X92" s="2"/>
      <c r="Y92" s="2"/>
      <c r="Z92" s="2"/>
      <c r="AA92" s="2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2"/>
      <c r="AT92" s="89"/>
      <c r="AU92" s="2"/>
    </row>
    <row r="93" spans="1:47" ht="17.25" x14ac:dyDescent="0.25">
      <c r="A93" s="84" t="s">
        <v>26</v>
      </c>
      <c r="B93" s="2"/>
      <c r="C93" s="142"/>
      <c r="D93" s="143"/>
      <c r="E93" s="2"/>
      <c r="F93" s="2" t="s">
        <v>39</v>
      </c>
      <c r="G93" s="2" t="s">
        <v>40</v>
      </c>
      <c r="H93" s="2"/>
      <c r="I93" s="2"/>
      <c r="J93" s="2"/>
      <c r="K93" s="2"/>
      <c r="L93" s="2"/>
      <c r="M93" s="2"/>
      <c r="N93" s="2"/>
      <c r="O93" s="2"/>
      <c r="P93" s="2"/>
      <c r="Q93" s="142"/>
      <c r="R93" s="143"/>
      <c r="S93" s="2"/>
      <c r="T93" s="11" t="s">
        <v>48</v>
      </c>
      <c r="U93" s="2" t="s">
        <v>47</v>
      </c>
      <c r="V93" s="2"/>
      <c r="W93" s="2"/>
      <c r="X93" s="2"/>
      <c r="Y93" s="2"/>
      <c r="Z93" s="2"/>
      <c r="AA93" s="2"/>
      <c r="AB93" s="2"/>
      <c r="AC93" s="2"/>
      <c r="AD93" s="142"/>
      <c r="AE93" s="143"/>
      <c r="AF93" s="2"/>
      <c r="AG93" s="2" t="s">
        <v>53</v>
      </c>
      <c r="AH93" s="2" t="s">
        <v>54</v>
      </c>
      <c r="AI93" s="2"/>
      <c r="AJ93" s="2"/>
      <c r="AK93" s="2"/>
      <c r="AL93" s="2"/>
      <c r="AM93" s="2"/>
      <c r="AN93" s="2"/>
      <c r="AO93" s="2"/>
      <c r="AP93" s="8"/>
      <c r="AQ93" s="8"/>
      <c r="AR93" s="8"/>
      <c r="AS93" s="2"/>
      <c r="AT93" s="89"/>
      <c r="AU93" s="2"/>
    </row>
    <row r="94" spans="1:47" ht="3" customHeight="1" x14ac:dyDescent="0.25">
      <c r="A94" s="8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8"/>
      <c r="AQ94" s="8"/>
      <c r="AR94" s="8"/>
      <c r="AS94" s="2"/>
      <c r="AT94" s="89"/>
      <c r="AU94" s="2"/>
    </row>
    <row r="95" spans="1:47" x14ac:dyDescent="0.25">
      <c r="A95" s="84" t="s">
        <v>27</v>
      </c>
      <c r="B95" s="2"/>
      <c r="C95" s="142"/>
      <c r="D95" s="143"/>
      <c r="E95" s="2"/>
      <c r="F95" s="2" t="s">
        <v>42</v>
      </c>
      <c r="G95" s="2" t="s">
        <v>41</v>
      </c>
      <c r="H95" s="2"/>
      <c r="I95" s="2"/>
      <c r="J95" s="2"/>
      <c r="K95" s="2"/>
      <c r="L95" s="2"/>
      <c r="M95" s="2"/>
      <c r="N95" s="2"/>
      <c r="O95" s="2"/>
      <c r="P95" s="2"/>
      <c r="Q95" s="142"/>
      <c r="R95" s="143"/>
      <c r="S95" s="2"/>
      <c r="T95" s="2" t="s">
        <v>49</v>
      </c>
      <c r="U95" s="2" t="s">
        <v>50</v>
      </c>
      <c r="V95" s="2"/>
      <c r="W95" s="2"/>
      <c r="X95" s="2"/>
      <c r="Y95" s="2"/>
      <c r="Z95" s="2"/>
      <c r="AA95" s="2"/>
      <c r="AB95" s="2"/>
      <c r="AC95" s="2"/>
      <c r="AD95" s="142"/>
      <c r="AE95" s="143"/>
      <c r="AF95" s="2"/>
      <c r="AG95" s="2" t="s">
        <v>55</v>
      </c>
      <c r="AH95" s="2" t="s">
        <v>56</v>
      </c>
      <c r="AI95" s="2"/>
      <c r="AJ95" s="2"/>
      <c r="AK95" s="2"/>
      <c r="AL95" s="2"/>
      <c r="AM95" s="2"/>
      <c r="AN95" s="2"/>
      <c r="AO95" s="2"/>
      <c r="AP95" s="8"/>
      <c r="AQ95" s="8"/>
      <c r="AR95" s="8"/>
      <c r="AS95" s="2"/>
      <c r="AT95" s="89"/>
      <c r="AU95" s="2"/>
    </row>
    <row r="96" spans="1:47" ht="3" customHeight="1" x14ac:dyDescent="0.25">
      <c r="A96" s="84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8"/>
      <c r="AQ96" s="8"/>
      <c r="AR96" s="8"/>
      <c r="AS96" s="2"/>
      <c r="AT96" s="89"/>
      <c r="AU96" s="2"/>
    </row>
    <row r="97" spans="1:47" ht="18" x14ac:dyDescent="0.35">
      <c r="A97" s="84" t="s">
        <v>161</v>
      </c>
      <c r="B97" s="2"/>
      <c r="C97" s="142"/>
      <c r="D97" s="143"/>
      <c r="E97" s="2"/>
      <c r="F97" s="2" t="s">
        <v>43</v>
      </c>
      <c r="G97" s="2" t="s">
        <v>44</v>
      </c>
      <c r="H97" s="2"/>
      <c r="I97" s="2"/>
      <c r="J97" s="2"/>
      <c r="K97" s="2"/>
      <c r="L97" s="2"/>
      <c r="M97" s="2"/>
      <c r="N97" s="2"/>
      <c r="O97" s="2"/>
      <c r="P97" s="2"/>
      <c r="Q97" s="142"/>
      <c r="R97" s="143"/>
      <c r="S97" s="2"/>
      <c r="T97" s="2" t="s">
        <v>51</v>
      </c>
      <c r="U97" s="2" t="s">
        <v>52</v>
      </c>
      <c r="V97" s="2"/>
      <c r="W97" s="2"/>
      <c r="X97" s="2"/>
      <c r="Y97" s="2"/>
      <c r="Z97" s="2"/>
      <c r="AA97" s="2"/>
      <c r="AB97" s="2"/>
      <c r="AC97" s="2"/>
      <c r="AD97" s="142"/>
      <c r="AE97" s="143"/>
      <c r="AF97" s="2"/>
      <c r="AG97" s="2" t="s">
        <v>57</v>
      </c>
      <c r="AH97" s="2" t="s">
        <v>58</v>
      </c>
      <c r="AI97" s="2"/>
      <c r="AJ97" s="2"/>
      <c r="AK97" s="2"/>
      <c r="AL97" s="2"/>
      <c r="AM97" s="2"/>
      <c r="AN97" s="2"/>
      <c r="AO97" s="2"/>
      <c r="AP97" s="8"/>
      <c r="AQ97" s="8"/>
      <c r="AR97" s="8"/>
      <c r="AS97" s="2"/>
      <c r="AT97" s="89"/>
      <c r="AU97" s="2"/>
    </row>
    <row r="98" spans="1:47" ht="3" customHeight="1" x14ac:dyDescent="0.25">
      <c r="A98" s="84"/>
      <c r="B98" s="2"/>
      <c r="C98" s="33"/>
      <c r="D98" s="3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33"/>
      <c r="R98" s="33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2"/>
      <c r="AT98" s="89"/>
      <c r="AU98" s="2"/>
    </row>
    <row r="99" spans="1:47" x14ac:dyDescent="0.25">
      <c r="A99" s="84" t="s">
        <v>162</v>
      </c>
      <c r="B99" s="2"/>
      <c r="C99" s="142"/>
      <c r="D99" s="143"/>
      <c r="E99" s="2"/>
      <c r="F99" s="2" t="s">
        <v>45</v>
      </c>
      <c r="G99" s="2" t="s">
        <v>46</v>
      </c>
      <c r="H99" s="2"/>
      <c r="I99" s="2"/>
      <c r="J99" s="2"/>
      <c r="K99" s="2"/>
      <c r="L99" s="2"/>
      <c r="M99" s="2"/>
      <c r="N99" s="2"/>
      <c r="O99" s="2"/>
      <c r="P99" s="2"/>
      <c r="Q99" s="170"/>
      <c r="R99" s="170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8"/>
      <c r="AE99" s="8"/>
      <c r="AF99" s="8"/>
      <c r="AG99" s="8"/>
      <c r="AH99" s="8"/>
      <c r="AI99" s="8"/>
      <c r="AJ99" s="8"/>
      <c r="AK99" s="8"/>
      <c r="AM99" s="8"/>
      <c r="AN99" s="8"/>
      <c r="AO99" s="8"/>
      <c r="AP99" s="8"/>
      <c r="AQ99" s="8"/>
      <c r="AR99" s="8"/>
      <c r="AS99" s="2"/>
      <c r="AT99" s="89"/>
      <c r="AU99" s="2"/>
    </row>
    <row r="100" spans="1:47" ht="3" customHeight="1" x14ac:dyDescent="0.25">
      <c r="A100" s="84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32"/>
      <c r="U100" s="32"/>
      <c r="V100" s="2"/>
      <c r="W100" s="2"/>
      <c r="X100" s="2"/>
      <c r="Y100" s="2"/>
      <c r="Z100" s="2"/>
      <c r="AA100" s="2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2"/>
      <c r="AT100" s="89"/>
      <c r="AU100" s="2"/>
    </row>
    <row r="101" spans="1:47" x14ac:dyDescent="0.25">
      <c r="A101" s="84" t="s">
        <v>245</v>
      </c>
      <c r="B101" s="2"/>
      <c r="C101" s="123" t="s">
        <v>279</v>
      </c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94"/>
      <c r="AG101" s="8" t="s">
        <v>283</v>
      </c>
      <c r="AH101" s="8"/>
      <c r="AI101" s="8"/>
      <c r="AK101" s="8"/>
      <c r="AL101" s="89" t="s">
        <v>281</v>
      </c>
      <c r="AM101" s="8"/>
      <c r="AN101" s="8"/>
      <c r="AO101" s="8"/>
      <c r="AP101" s="8"/>
      <c r="AQ101" s="8"/>
      <c r="AR101" s="8"/>
      <c r="AS101" s="2"/>
      <c r="AT101" s="89"/>
      <c r="AU101" s="2"/>
    </row>
    <row r="102" spans="1:47" ht="20.25" customHeight="1" x14ac:dyDescent="0.25">
      <c r="A102" s="84"/>
      <c r="B102" s="2"/>
      <c r="C102" s="125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7"/>
      <c r="AE102" s="44"/>
      <c r="AF102" s="96"/>
      <c r="AG102" s="121"/>
      <c r="AH102" s="124"/>
      <c r="AI102" s="122"/>
      <c r="AJ102" s="44" t="s">
        <v>284</v>
      </c>
      <c r="AK102" s="44"/>
      <c r="AL102" s="96" t="s">
        <v>280</v>
      </c>
      <c r="AM102" s="44"/>
      <c r="AN102" s="44"/>
      <c r="AO102" s="44"/>
      <c r="AP102" s="44"/>
      <c r="AQ102" s="44"/>
      <c r="AR102" s="113"/>
      <c r="AS102" s="2"/>
      <c r="AT102" s="89"/>
      <c r="AU102" s="2"/>
    </row>
    <row r="103" spans="1:47" ht="8.25" customHeight="1" x14ac:dyDescent="0.25">
      <c r="A103" s="8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89"/>
      <c r="AU103" s="2"/>
    </row>
    <row r="104" spans="1:47" ht="3.75" customHeight="1" x14ac:dyDescent="0.25">
      <c r="A104" s="84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89"/>
      <c r="AU104" s="2"/>
    </row>
    <row r="105" spans="1:47" ht="15.75" x14ac:dyDescent="0.25">
      <c r="A105" s="84" t="s">
        <v>153</v>
      </c>
      <c r="B105" s="12" t="s">
        <v>32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89"/>
      <c r="AU105" s="2"/>
    </row>
    <row r="106" spans="1:47" ht="15.75" x14ac:dyDescent="0.25">
      <c r="A106" s="84"/>
      <c r="B106" s="2"/>
      <c r="C106" s="12" t="s">
        <v>34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13"/>
      <c r="Q106" s="12" t="s">
        <v>35</v>
      </c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89"/>
      <c r="AU106" s="2"/>
    </row>
    <row r="107" spans="1:47" s="16" customFormat="1" x14ac:dyDescent="0.2">
      <c r="A107" s="84"/>
      <c r="B107" s="14"/>
      <c r="C107" s="169" t="s">
        <v>170</v>
      </c>
      <c r="D107" s="169"/>
      <c r="E107" s="169"/>
      <c r="F107" s="169"/>
      <c r="G107" s="169" t="s">
        <v>171</v>
      </c>
      <c r="H107" s="169"/>
      <c r="I107" s="169"/>
      <c r="J107" s="169"/>
      <c r="K107" s="169"/>
      <c r="L107" s="14"/>
      <c r="M107" s="14"/>
      <c r="N107" s="14"/>
      <c r="O107" s="14"/>
      <c r="P107" s="15"/>
      <c r="Q107" s="169" t="s">
        <v>170</v>
      </c>
      <c r="R107" s="169"/>
      <c r="S107" s="169"/>
      <c r="T107" s="169"/>
      <c r="U107" s="169" t="s">
        <v>171</v>
      </c>
      <c r="V107" s="169"/>
      <c r="W107" s="169"/>
      <c r="X107" s="169"/>
      <c r="Y107" s="169"/>
      <c r="Z107" s="14"/>
      <c r="AA107" s="14"/>
      <c r="AB107" s="14"/>
      <c r="AC107" s="14"/>
      <c r="AD107" s="169" t="s">
        <v>170</v>
      </c>
      <c r="AE107" s="169"/>
      <c r="AF107" s="169"/>
      <c r="AG107" s="169"/>
      <c r="AH107" s="169" t="s">
        <v>171</v>
      </c>
      <c r="AI107" s="169"/>
      <c r="AJ107" s="169"/>
      <c r="AK107" s="169"/>
      <c r="AL107" s="169"/>
      <c r="AM107" s="14"/>
      <c r="AN107" s="14"/>
      <c r="AO107" s="14"/>
      <c r="AP107" s="14"/>
      <c r="AQ107" s="14"/>
      <c r="AR107" s="14"/>
      <c r="AS107" s="14"/>
      <c r="AT107" s="91"/>
      <c r="AU107" s="14"/>
    </row>
    <row r="108" spans="1:47" s="21" customFormat="1" ht="15.75" x14ac:dyDescent="0.25">
      <c r="A108" s="84" t="s">
        <v>154</v>
      </c>
      <c r="B108" s="19"/>
      <c r="C108" s="129"/>
      <c r="D108" s="129"/>
      <c r="E108" s="129"/>
      <c r="F108" s="129"/>
      <c r="G108" s="130"/>
      <c r="H108" s="130"/>
      <c r="I108" s="130"/>
      <c r="J108" s="130"/>
      <c r="K108" s="130"/>
      <c r="L108" s="18" t="s">
        <v>33</v>
      </c>
      <c r="M108" s="19"/>
      <c r="N108" s="19"/>
      <c r="O108" s="19"/>
      <c r="P108" s="20"/>
      <c r="Q108" s="129"/>
      <c r="R108" s="129"/>
      <c r="S108" s="129"/>
      <c r="T108" s="129"/>
      <c r="U108" s="130"/>
      <c r="V108" s="130"/>
      <c r="W108" s="130"/>
      <c r="X108" s="130"/>
      <c r="Y108" s="130"/>
      <c r="Z108" s="19" t="s">
        <v>33</v>
      </c>
      <c r="AA108" s="19"/>
      <c r="AB108" s="19"/>
      <c r="AC108" s="19"/>
      <c r="AD108" s="129"/>
      <c r="AE108" s="129"/>
      <c r="AF108" s="129"/>
      <c r="AG108" s="129"/>
      <c r="AH108" s="130"/>
      <c r="AI108" s="130"/>
      <c r="AJ108" s="130"/>
      <c r="AK108" s="130"/>
      <c r="AL108" s="130"/>
      <c r="AM108" s="19" t="s">
        <v>33</v>
      </c>
      <c r="AN108" s="19"/>
      <c r="AO108" s="19"/>
      <c r="AP108" s="19"/>
      <c r="AQ108" s="19"/>
      <c r="AR108" s="19"/>
      <c r="AS108" s="19"/>
      <c r="AT108" s="92"/>
      <c r="AU108" s="19"/>
    </row>
    <row r="109" spans="1:47" s="21" customFormat="1" ht="15.75" x14ac:dyDescent="0.25">
      <c r="A109" s="84" t="s">
        <v>166</v>
      </c>
      <c r="B109" s="19"/>
      <c r="C109" s="129"/>
      <c r="D109" s="129"/>
      <c r="E109" s="129"/>
      <c r="F109" s="129"/>
      <c r="G109" s="130"/>
      <c r="H109" s="130"/>
      <c r="I109" s="130"/>
      <c r="J109" s="130"/>
      <c r="K109" s="130"/>
      <c r="L109" s="18" t="s">
        <v>33</v>
      </c>
      <c r="M109" s="19"/>
      <c r="N109" s="19"/>
      <c r="O109" s="19"/>
      <c r="P109" s="20"/>
      <c r="Q109" s="129"/>
      <c r="R109" s="129"/>
      <c r="S109" s="129"/>
      <c r="T109" s="129"/>
      <c r="U109" s="130"/>
      <c r="V109" s="130"/>
      <c r="W109" s="130"/>
      <c r="X109" s="130"/>
      <c r="Y109" s="130"/>
      <c r="Z109" s="19" t="s">
        <v>33</v>
      </c>
      <c r="AA109" s="19"/>
      <c r="AB109" s="19"/>
      <c r="AC109" s="19"/>
      <c r="AD109" s="129"/>
      <c r="AE109" s="129"/>
      <c r="AF109" s="129"/>
      <c r="AG109" s="129"/>
      <c r="AH109" s="130"/>
      <c r="AI109" s="130"/>
      <c r="AJ109" s="130"/>
      <c r="AK109" s="130"/>
      <c r="AL109" s="130"/>
      <c r="AM109" s="19" t="s">
        <v>33</v>
      </c>
      <c r="AN109" s="19"/>
      <c r="AO109" s="19"/>
      <c r="AP109" s="19"/>
      <c r="AQ109" s="19"/>
      <c r="AR109" s="19"/>
      <c r="AS109" s="19"/>
      <c r="AT109" s="92"/>
      <c r="AU109" s="19"/>
    </row>
    <row r="110" spans="1:47" s="21" customFormat="1" ht="15.75" x14ac:dyDescent="0.25">
      <c r="A110" s="84" t="s">
        <v>167</v>
      </c>
      <c r="B110" s="19"/>
      <c r="C110" s="129"/>
      <c r="D110" s="129"/>
      <c r="E110" s="129"/>
      <c r="F110" s="129"/>
      <c r="G110" s="130"/>
      <c r="H110" s="130"/>
      <c r="I110" s="130"/>
      <c r="J110" s="130"/>
      <c r="K110" s="130"/>
      <c r="L110" s="18" t="s">
        <v>33</v>
      </c>
      <c r="M110" s="19"/>
      <c r="N110" s="19"/>
      <c r="O110" s="19"/>
      <c r="P110" s="20"/>
      <c r="Q110" s="129"/>
      <c r="R110" s="129"/>
      <c r="S110" s="129"/>
      <c r="T110" s="129"/>
      <c r="U110" s="130"/>
      <c r="V110" s="130"/>
      <c r="W110" s="130"/>
      <c r="X110" s="130"/>
      <c r="Y110" s="130"/>
      <c r="Z110" s="19" t="s">
        <v>33</v>
      </c>
      <c r="AA110" s="19"/>
      <c r="AB110" s="19"/>
      <c r="AC110" s="19"/>
      <c r="AD110" s="129"/>
      <c r="AE110" s="129"/>
      <c r="AF110" s="129"/>
      <c r="AG110" s="129"/>
      <c r="AH110" s="130"/>
      <c r="AI110" s="130"/>
      <c r="AJ110" s="130"/>
      <c r="AK110" s="130"/>
      <c r="AL110" s="130"/>
      <c r="AM110" s="19" t="s">
        <v>33</v>
      </c>
      <c r="AN110" s="19"/>
      <c r="AO110" s="19"/>
      <c r="AP110" s="19"/>
      <c r="AQ110" s="19"/>
      <c r="AR110" s="19"/>
      <c r="AS110" s="19"/>
      <c r="AT110" s="92"/>
      <c r="AU110" s="19"/>
    </row>
    <row r="111" spans="1:47" s="21" customFormat="1" ht="15.75" x14ac:dyDescent="0.25">
      <c r="A111" s="84" t="s">
        <v>168</v>
      </c>
      <c r="B111" s="19"/>
      <c r="C111" s="129"/>
      <c r="D111" s="129"/>
      <c r="E111" s="129"/>
      <c r="F111" s="129"/>
      <c r="G111" s="130"/>
      <c r="H111" s="130"/>
      <c r="I111" s="130"/>
      <c r="J111" s="130"/>
      <c r="K111" s="130"/>
      <c r="L111" s="18" t="s">
        <v>33</v>
      </c>
      <c r="M111" s="19"/>
      <c r="N111" s="19"/>
      <c r="O111" s="19"/>
      <c r="P111" s="20"/>
      <c r="Q111" s="129"/>
      <c r="R111" s="129"/>
      <c r="S111" s="129"/>
      <c r="T111" s="129"/>
      <c r="U111" s="130"/>
      <c r="V111" s="130"/>
      <c r="W111" s="130"/>
      <c r="X111" s="130"/>
      <c r="Y111" s="130"/>
      <c r="Z111" s="19" t="s">
        <v>33</v>
      </c>
      <c r="AA111" s="19"/>
      <c r="AB111" s="19"/>
      <c r="AC111" s="19"/>
      <c r="AD111" s="129"/>
      <c r="AE111" s="129"/>
      <c r="AF111" s="129"/>
      <c r="AG111" s="129"/>
      <c r="AH111" s="130"/>
      <c r="AI111" s="130"/>
      <c r="AJ111" s="130"/>
      <c r="AK111" s="130"/>
      <c r="AL111" s="130"/>
      <c r="AM111" s="19" t="s">
        <v>33</v>
      </c>
      <c r="AN111" s="19"/>
      <c r="AO111" s="19"/>
      <c r="AP111" s="19"/>
      <c r="AQ111" s="19"/>
      <c r="AR111" s="19"/>
      <c r="AS111" s="19"/>
      <c r="AT111" s="92"/>
      <c r="AU111" s="19"/>
    </row>
    <row r="112" spans="1:47" s="21" customFormat="1" ht="15.75" x14ac:dyDescent="0.25">
      <c r="A112" s="84" t="s">
        <v>169</v>
      </c>
      <c r="B112" s="19"/>
      <c r="C112" s="129"/>
      <c r="D112" s="129"/>
      <c r="E112" s="129"/>
      <c r="F112" s="129"/>
      <c r="G112" s="130"/>
      <c r="H112" s="130"/>
      <c r="I112" s="130"/>
      <c r="J112" s="130"/>
      <c r="K112" s="130"/>
      <c r="L112" s="18" t="s">
        <v>33</v>
      </c>
      <c r="M112" s="19"/>
      <c r="N112" s="19"/>
      <c r="O112" s="19"/>
      <c r="P112" s="20"/>
      <c r="Q112" s="129"/>
      <c r="R112" s="129"/>
      <c r="S112" s="129"/>
      <c r="T112" s="129"/>
      <c r="U112" s="130"/>
      <c r="V112" s="130"/>
      <c r="W112" s="130"/>
      <c r="X112" s="130"/>
      <c r="Y112" s="130"/>
      <c r="Z112" s="19" t="s">
        <v>33</v>
      </c>
      <c r="AA112" s="19"/>
      <c r="AB112" s="19"/>
      <c r="AC112" s="19"/>
      <c r="AD112" s="129"/>
      <c r="AE112" s="129"/>
      <c r="AF112" s="129"/>
      <c r="AG112" s="129"/>
      <c r="AH112" s="130"/>
      <c r="AI112" s="130"/>
      <c r="AJ112" s="130"/>
      <c r="AK112" s="130"/>
      <c r="AL112" s="130"/>
      <c r="AM112" s="19" t="s">
        <v>33</v>
      </c>
      <c r="AN112" s="19"/>
      <c r="AO112" s="19"/>
      <c r="AP112" s="19"/>
      <c r="AQ112" s="19"/>
      <c r="AR112" s="19"/>
      <c r="AS112" s="19"/>
      <c r="AT112" s="92"/>
      <c r="AU112" s="19"/>
    </row>
    <row r="113" spans="1:47" s="21" customFormat="1" ht="15.75" x14ac:dyDescent="0.25">
      <c r="A113" s="84" t="s">
        <v>246</v>
      </c>
      <c r="B113" s="19"/>
      <c r="C113" s="129"/>
      <c r="D113" s="129"/>
      <c r="E113" s="129"/>
      <c r="F113" s="129"/>
      <c r="G113" s="130"/>
      <c r="H113" s="130"/>
      <c r="I113" s="130"/>
      <c r="J113" s="130"/>
      <c r="K113" s="130"/>
      <c r="L113" s="18" t="s">
        <v>33</v>
      </c>
      <c r="M113" s="19"/>
      <c r="N113" s="19"/>
      <c r="O113" s="19"/>
      <c r="P113" s="20"/>
      <c r="Q113" s="129"/>
      <c r="R113" s="129"/>
      <c r="S113" s="129"/>
      <c r="T113" s="129"/>
      <c r="U113" s="130"/>
      <c r="V113" s="130"/>
      <c r="W113" s="130"/>
      <c r="X113" s="130"/>
      <c r="Y113" s="130"/>
      <c r="Z113" s="19" t="s">
        <v>33</v>
      </c>
      <c r="AA113" s="19"/>
      <c r="AB113" s="19"/>
      <c r="AC113" s="19"/>
      <c r="AD113" s="129"/>
      <c r="AE113" s="129"/>
      <c r="AF113" s="129"/>
      <c r="AG113" s="129"/>
      <c r="AH113" s="130"/>
      <c r="AI113" s="130"/>
      <c r="AJ113" s="130"/>
      <c r="AK113" s="130"/>
      <c r="AL113" s="130"/>
      <c r="AM113" s="19" t="s">
        <v>33</v>
      </c>
      <c r="AN113" s="19"/>
      <c r="AO113" s="19"/>
      <c r="AP113" s="19"/>
      <c r="AQ113" s="19"/>
      <c r="AR113" s="19"/>
      <c r="AS113" s="19"/>
      <c r="AT113" s="92"/>
      <c r="AU113" s="19"/>
    </row>
    <row r="114" spans="1:47" s="21" customFormat="1" ht="15.75" x14ac:dyDescent="0.25">
      <c r="A114" s="84" t="s">
        <v>247</v>
      </c>
      <c r="B114" s="19"/>
      <c r="C114" s="129"/>
      <c r="D114" s="129"/>
      <c r="E114" s="129"/>
      <c r="F114" s="129"/>
      <c r="G114" s="130"/>
      <c r="H114" s="130"/>
      <c r="I114" s="130"/>
      <c r="J114" s="130"/>
      <c r="K114" s="130"/>
      <c r="L114" s="18" t="s">
        <v>33</v>
      </c>
      <c r="M114" s="19"/>
      <c r="N114" s="19"/>
      <c r="O114" s="19"/>
      <c r="P114" s="20"/>
      <c r="Q114" s="129"/>
      <c r="R114" s="129"/>
      <c r="S114" s="129"/>
      <c r="T114" s="129"/>
      <c r="U114" s="130"/>
      <c r="V114" s="130"/>
      <c r="W114" s="130"/>
      <c r="X114" s="130"/>
      <c r="Y114" s="130"/>
      <c r="Z114" s="19" t="s">
        <v>33</v>
      </c>
      <c r="AA114" s="19"/>
      <c r="AB114" s="19"/>
      <c r="AC114" s="19"/>
      <c r="AD114" s="129"/>
      <c r="AE114" s="129"/>
      <c r="AF114" s="129"/>
      <c r="AG114" s="129"/>
      <c r="AH114" s="130"/>
      <c r="AI114" s="130"/>
      <c r="AJ114" s="130"/>
      <c r="AK114" s="130"/>
      <c r="AL114" s="130"/>
      <c r="AM114" s="19" t="s">
        <v>33</v>
      </c>
      <c r="AN114" s="19"/>
      <c r="AO114" s="19"/>
      <c r="AP114" s="19"/>
      <c r="AQ114" s="19"/>
      <c r="AR114" s="19"/>
      <c r="AS114" s="19"/>
      <c r="AT114" s="92"/>
      <c r="AU114" s="19"/>
    </row>
    <row r="115" spans="1:47" s="21" customFormat="1" ht="15.75" x14ac:dyDescent="0.25">
      <c r="A115" s="84" t="s">
        <v>248</v>
      </c>
      <c r="B115" s="19"/>
      <c r="C115" s="129"/>
      <c r="D115" s="129"/>
      <c r="E115" s="129"/>
      <c r="F115" s="129"/>
      <c r="G115" s="130"/>
      <c r="H115" s="130"/>
      <c r="I115" s="130"/>
      <c r="J115" s="130"/>
      <c r="K115" s="130"/>
      <c r="L115" s="18" t="s">
        <v>33</v>
      </c>
      <c r="M115" s="19"/>
      <c r="N115" s="19"/>
      <c r="O115" s="19"/>
      <c r="P115" s="20"/>
      <c r="Q115" s="129"/>
      <c r="R115" s="129"/>
      <c r="S115" s="129"/>
      <c r="T115" s="129"/>
      <c r="U115" s="130"/>
      <c r="V115" s="130"/>
      <c r="W115" s="130"/>
      <c r="X115" s="130"/>
      <c r="Y115" s="130"/>
      <c r="Z115" s="19" t="s">
        <v>33</v>
      </c>
      <c r="AA115" s="19"/>
      <c r="AB115" s="19"/>
      <c r="AC115" s="19"/>
      <c r="AD115" s="129"/>
      <c r="AE115" s="129"/>
      <c r="AF115" s="129"/>
      <c r="AG115" s="129"/>
      <c r="AH115" s="130"/>
      <c r="AI115" s="130"/>
      <c r="AJ115" s="130"/>
      <c r="AK115" s="130"/>
      <c r="AL115" s="130"/>
      <c r="AM115" s="19" t="s">
        <v>33</v>
      </c>
      <c r="AN115" s="19"/>
      <c r="AO115" s="19"/>
      <c r="AP115" s="19"/>
      <c r="AQ115" s="19"/>
      <c r="AR115" s="19"/>
      <c r="AS115" s="19"/>
      <c r="AT115" s="92"/>
      <c r="AU115" s="19"/>
    </row>
    <row r="116" spans="1:47" s="21" customFormat="1" ht="15.75" x14ac:dyDescent="0.25">
      <c r="A116" s="84" t="s">
        <v>249</v>
      </c>
      <c r="B116" s="19"/>
      <c r="C116" s="129"/>
      <c r="D116" s="129"/>
      <c r="E116" s="129"/>
      <c r="F116" s="129"/>
      <c r="G116" s="130"/>
      <c r="H116" s="130"/>
      <c r="I116" s="130"/>
      <c r="J116" s="130"/>
      <c r="K116" s="130"/>
      <c r="L116" s="18" t="s">
        <v>33</v>
      </c>
      <c r="M116" s="19"/>
      <c r="N116" s="19"/>
      <c r="O116" s="19"/>
      <c r="P116" s="20"/>
      <c r="Q116" s="129"/>
      <c r="R116" s="129"/>
      <c r="S116" s="129"/>
      <c r="T116" s="129"/>
      <c r="U116" s="130"/>
      <c r="V116" s="130"/>
      <c r="W116" s="130"/>
      <c r="X116" s="130"/>
      <c r="Y116" s="130"/>
      <c r="Z116" s="19" t="s">
        <v>33</v>
      </c>
      <c r="AA116" s="19"/>
      <c r="AB116" s="19"/>
      <c r="AC116" s="19"/>
      <c r="AD116" s="129"/>
      <c r="AE116" s="129"/>
      <c r="AF116" s="129"/>
      <c r="AG116" s="129"/>
      <c r="AH116" s="130"/>
      <c r="AI116" s="130"/>
      <c r="AJ116" s="130"/>
      <c r="AK116" s="130"/>
      <c r="AL116" s="130"/>
      <c r="AM116" s="19" t="s">
        <v>33</v>
      </c>
      <c r="AN116" s="19"/>
      <c r="AO116" s="19"/>
      <c r="AP116" s="19"/>
      <c r="AQ116" s="19"/>
      <c r="AR116" s="19"/>
      <c r="AS116" s="19"/>
      <c r="AT116" s="92"/>
      <c r="AU116" s="19"/>
    </row>
    <row r="117" spans="1:47" s="21" customFormat="1" ht="15.75" x14ac:dyDescent="0.25">
      <c r="A117" s="84" t="s">
        <v>250</v>
      </c>
      <c r="B117" s="19"/>
      <c r="C117" s="129"/>
      <c r="D117" s="129"/>
      <c r="E117" s="129"/>
      <c r="F117" s="129"/>
      <c r="G117" s="130"/>
      <c r="H117" s="130"/>
      <c r="I117" s="130"/>
      <c r="J117" s="130"/>
      <c r="K117" s="130"/>
      <c r="L117" s="18" t="s">
        <v>33</v>
      </c>
      <c r="M117" s="19"/>
      <c r="N117" s="19"/>
      <c r="O117" s="19"/>
      <c r="P117" s="20"/>
      <c r="Q117" s="129"/>
      <c r="R117" s="129"/>
      <c r="S117" s="129"/>
      <c r="T117" s="129"/>
      <c r="U117" s="130"/>
      <c r="V117" s="130"/>
      <c r="W117" s="130"/>
      <c r="X117" s="130"/>
      <c r="Y117" s="130"/>
      <c r="Z117" s="19" t="s">
        <v>33</v>
      </c>
      <c r="AA117" s="19"/>
      <c r="AB117" s="19"/>
      <c r="AC117" s="19"/>
      <c r="AD117" s="129"/>
      <c r="AE117" s="129"/>
      <c r="AF117" s="129"/>
      <c r="AG117" s="129"/>
      <c r="AH117" s="130"/>
      <c r="AI117" s="130"/>
      <c r="AJ117" s="130"/>
      <c r="AK117" s="130"/>
      <c r="AL117" s="130"/>
      <c r="AM117" s="19" t="s">
        <v>33</v>
      </c>
      <c r="AN117" s="19"/>
      <c r="AO117" s="19"/>
      <c r="AP117" s="19"/>
      <c r="AQ117" s="19"/>
      <c r="AR117" s="19"/>
      <c r="AS117" s="19"/>
      <c r="AT117" s="92"/>
      <c r="AU117" s="19"/>
    </row>
    <row r="118" spans="1:47" s="21" customFormat="1" ht="15.75" x14ac:dyDescent="0.25">
      <c r="A118" s="84" t="s">
        <v>251</v>
      </c>
      <c r="B118" s="19"/>
      <c r="C118" s="129"/>
      <c r="D118" s="129"/>
      <c r="E118" s="129"/>
      <c r="F118" s="129"/>
      <c r="G118" s="130"/>
      <c r="H118" s="130"/>
      <c r="I118" s="130"/>
      <c r="J118" s="130"/>
      <c r="K118" s="130"/>
      <c r="L118" s="18" t="s">
        <v>33</v>
      </c>
      <c r="M118" s="19"/>
      <c r="N118" s="19"/>
      <c r="O118" s="19"/>
      <c r="P118" s="20"/>
      <c r="Q118" s="129"/>
      <c r="R118" s="129"/>
      <c r="S118" s="129"/>
      <c r="T118" s="129"/>
      <c r="U118" s="130"/>
      <c r="V118" s="130"/>
      <c r="W118" s="130"/>
      <c r="X118" s="130"/>
      <c r="Y118" s="130"/>
      <c r="Z118" s="19" t="s">
        <v>33</v>
      </c>
      <c r="AA118" s="19"/>
      <c r="AB118" s="19"/>
      <c r="AC118" s="19"/>
      <c r="AD118" s="129"/>
      <c r="AE118" s="129"/>
      <c r="AF118" s="129"/>
      <c r="AG118" s="129"/>
      <c r="AH118" s="130"/>
      <c r="AI118" s="130"/>
      <c r="AJ118" s="130"/>
      <c r="AK118" s="130"/>
      <c r="AL118" s="130"/>
      <c r="AM118" s="19" t="s">
        <v>33</v>
      </c>
      <c r="AN118" s="19"/>
      <c r="AO118" s="19"/>
      <c r="AP118" s="19"/>
      <c r="AQ118" s="19"/>
      <c r="AR118" s="19"/>
      <c r="AS118" s="19"/>
      <c r="AT118" s="92"/>
      <c r="AU118" s="19"/>
    </row>
    <row r="119" spans="1:47" s="21" customFormat="1" ht="6" customHeight="1" x14ac:dyDescent="0.25">
      <c r="A119" s="84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20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92"/>
      <c r="AU119" s="19"/>
    </row>
    <row r="120" spans="1:47" s="21" customFormat="1" ht="18.75" x14ac:dyDescent="0.35">
      <c r="A120" s="84" t="s">
        <v>252</v>
      </c>
      <c r="B120" s="19"/>
      <c r="C120" s="132" t="s">
        <v>172</v>
      </c>
      <c r="D120" s="132"/>
      <c r="E120" s="132"/>
      <c r="F120" s="132"/>
      <c r="G120" s="134">
        <f>G108+G109+G110+G111+G112+G113+G114+G115+G116+G117+G118</f>
        <v>0</v>
      </c>
      <c r="H120" s="135"/>
      <c r="I120" s="135"/>
      <c r="J120" s="135"/>
      <c r="K120" s="136"/>
      <c r="L120" s="19" t="s">
        <v>33</v>
      </c>
      <c r="M120" s="19"/>
      <c r="N120" s="19"/>
      <c r="O120" s="22"/>
      <c r="P120" s="19"/>
      <c r="Q120" s="132" t="s">
        <v>173</v>
      </c>
      <c r="R120" s="132"/>
      <c r="S120" s="132"/>
      <c r="T120" s="132"/>
      <c r="U120" s="134">
        <f>U108+U109+U110+U111+U112+U113+U114+U115+U116+U117+U118+AH108+AH109+AH110+AH111+AH112+AH113+AH114+AH115+AH116+AH117+AH118</f>
        <v>0</v>
      </c>
      <c r="V120" s="135"/>
      <c r="W120" s="135"/>
      <c r="X120" s="135"/>
      <c r="Y120" s="136"/>
      <c r="Z120" s="12" t="s">
        <v>33</v>
      </c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92"/>
      <c r="AU120" s="19"/>
    </row>
    <row r="121" spans="1:47" s="21" customFormat="1" ht="3" customHeight="1" x14ac:dyDescent="0.25">
      <c r="A121" s="84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92"/>
      <c r="AU121" s="19"/>
    </row>
    <row r="122" spans="1:47" x14ac:dyDescent="0.25">
      <c r="A122" s="84" t="s">
        <v>253</v>
      </c>
      <c r="B122" s="2"/>
      <c r="C122" s="7" t="s">
        <v>36</v>
      </c>
      <c r="D122" s="2"/>
      <c r="E122" s="2"/>
      <c r="F122" s="2"/>
      <c r="G122" s="2"/>
      <c r="H122" s="2"/>
      <c r="I122" s="2"/>
      <c r="J122" s="137">
        <f>G120+U120</f>
        <v>0</v>
      </c>
      <c r="K122" s="138"/>
      <c r="L122" s="138"/>
      <c r="M122" s="138"/>
      <c r="N122" s="139"/>
      <c r="O122" s="2" t="s">
        <v>33</v>
      </c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89"/>
      <c r="AU122" s="2"/>
    </row>
    <row r="123" spans="1:47" ht="2.25" customHeight="1" x14ac:dyDescent="0.25">
      <c r="A123" s="8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89"/>
      <c r="AU123" s="2"/>
    </row>
    <row r="124" spans="1:47" x14ac:dyDescent="0.25">
      <c r="A124" s="84" t="s">
        <v>254</v>
      </c>
      <c r="B124" s="2"/>
      <c r="C124" s="131"/>
      <c r="D124" s="131"/>
      <c r="E124" s="2"/>
      <c r="F124" s="2" t="s">
        <v>37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89"/>
      <c r="AU124" s="2"/>
    </row>
    <row r="125" spans="1:47" ht="8.25" customHeight="1" x14ac:dyDescent="0.25">
      <c r="A125" s="84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89"/>
      <c r="AU125" s="2"/>
    </row>
    <row r="126" spans="1:47" ht="6" customHeight="1" x14ac:dyDescent="0.25">
      <c r="A126" s="84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89"/>
      <c r="AU126" s="2"/>
    </row>
    <row r="127" spans="1:47" x14ac:dyDescent="0.25">
      <c r="A127" s="84"/>
      <c r="B127" s="7" t="s">
        <v>174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89"/>
      <c r="AU127" s="2"/>
    </row>
    <row r="128" spans="1:47" ht="17.25" customHeight="1" x14ac:dyDescent="0.25">
      <c r="A128" s="84"/>
      <c r="B128" s="2"/>
      <c r="C128" s="128" t="s">
        <v>160</v>
      </c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128"/>
      <c r="AP128" s="2"/>
      <c r="AQ128" s="2"/>
      <c r="AR128" s="2"/>
      <c r="AS128" s="2"/>
      <c r="AT128" s="89"/>
      <c r="AU128" s="2"/>
    </row>
    <row r="129" spans="1:47" ht="17.25" customHeight="1" x14ac:dyDescent="0.25">
      <c r="A129" s="84" t="s">
        <v>155</v>
      </c>
      <c r="B129" s="2"/>
      <c r="C129" s="128" t="s">
        <v>163</v>
      </c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8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0"/>
      <c r="AL129" s="10"/>
      <c r="AM129" s="10"/>
      <c r="AN129" s="10"/>
      <c r="AO129" s="10"/>
      <c r="AP129" s="2"/>
      <c r="AQ129" s="2"/>
      <c r="AR129" s="2"/>
      <c r="AS129" s="2"/>
      <c r="AT129" s="89"/>
      <c r="AU129" s="2"/>
    </row>
    <row r="130" spans="1:47" ht="7.5" customHeight="1" x14ac:dyDescent="0.25">
      <c r="A130" s="84"/>
      <c r="B130" s="2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8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0"/>
      <c r="AL130" s="10"/>
      <c r="AM130" s="10"/>
      <c r="AN130" s="10"/>
      <c r="AO130" s="10"/>
      <c r="AP130" s="2"/>
      <c r="AQ130" s="2"/>
      <c r="AR130" s="2"/>
      <c r="AS130" s="2"/>
      <c r="AT130" s="89"/>
      <c r="AU130" s="2"/>
    </row>
    <row r="131" spans="1:47" ht="3.75" customHeight="1" x14ac:dyDescent="0.25">
      <c r="A131" s="84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89"/>
      <c r="AU131" s="2"/>
    </row>
    <row r="132" spans="1:47" ht="3.75" customHeight="1" x14ac:dyDescent="0.25">
      <c r="A132" s="84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89"/>
      <c r="AU132" s="2"/>
    </row>
    <row r="133" spans="1:47" ht="15" customHeight="1" x14ac:dyDescent="0.25">
      <c r="A133" s="84" t="s">
        <v>157</v>
      </c>
      <c r="B133" s="7" t="s">
        <v>156</v>
      </c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89"/>
      <c r="AU133" s="2"/>
    </row>
    <row r="134" spans="1:47" x14ac:dyDescent="0.25">
      <c r="A134" s="84"/>
      <c r="B134" s="2" t="s">
        <v>150</v>
      </c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89"/>
      <c r="AU134" s="2"/>
    </row>
    <row r="135" spans="1:47" ht="24" customHeight="1" x14ac:dyDescent="0.25">
      <c r="A135" s="84" t="s">
        <v>255</v>
      </c>
      <c r="B135" s="2"/>
      <c r="C135" s="174"/>
      <c r="D135" s="175"/>
      <c r="E135" s="175"/>
      <c r="F135" s="175"/>
      <c r="G135" s="175"/>
      <c r="H135" s="175"/>
      <c r="I135" s="175"/>
      <c r="J135" s="175"/>
      <c r="K135" s="175"/>
      <c r="L135" s="175"/>
      <c r="M135" s="176"/>
      <c r="N135" s="2"/>
      <c r="O135" s="2"/>
      <c r="P135" s="2"/>
      <c r="Q135" s="2"/>
      <c r="R135" s="2"/>
      <c r="S135" s="177"/>
      <c r="T135" s="178"/>
      <c r="U135" s="178"/>
      <c r="V135" s="178"/>
      <c r="W135" s="178"/>
      <c r="X135" s="178"/>
      <c r="Y135" s="178"/>
      <c r="Z135" s="178"/>
      <c r="AA135" s="178"/>
      <c r="AB135" s="178"/>
      <c r="AC135" s="178"/>
      <c r="AD135" s="178"/>
      <c r="AE135" s="178"/>
      <c r="AF135" s="178"/>
      <c r="AG135" s="178"/>
      <c r="AH135" s="179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89"/>
      <c r="AU135" s="2"/>
    </row>
    <row r="136" spans="1:47" x14ac:dyDescent="0.25">
      <c r="A136" s="84"/>
      <c r="B136" s="2"/>
      <c r="C136" s="171" t="s">
        <v>151</v>
      </c>
      <c r="D136" s="172"/>
      <c r="E136" s="172"/>
      <c r="F136" s="172"/>
      <c r="G136" s="172"/>
      <c r="H136" s="172"/>
      <c r="I136" s="172"/>
      <c r="J136" s="172"/>
      <c r="K136" s="172"/>
      <c r="L136" s="172"/>
      <c r="M136" s="173"/>
      <c r="N136" s="2"/>
      <c r="O136" s="2"/>
      <c r="P136" s="2"/>
      <c r="Q136" s="2"/>
      <c r="R136" s="2"/>
      <c r="S136" s="171" t="s">
        <v>152</v>
      </c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  <c r="AF136" s="172"/>
      <c r="AG136" s="172"/>
      <c r="AH136" s="173"/>
      <c r="AI136" s="2"/>
      <c r="AJ136" s="2"/>
      <c r="AK136" s="2"/>
      <c r="AL136" s="2"/>
      <c r="AM136" s="2"/>
      <c r="AN136" s="8" t="s">
        <v>159</v>
      </c>
      <c r="AO136" s="8"/>
      <c r="AP136" s="8"/>
      <c r="AQ136" s="8"/>
      <c r="AR136" s="2"/>
      <c r="AS136" s="2"/>
      <c r="AT136" s="89"/>
      <c r="AU136" s="2"/>
    </row>
    <row r="137" spans="1:47" x14ac:dyDescent="0.25">
      <c r="A137" s="84"/>
      <c r="B137" s="42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2"/>
      <c r="O137" s="42"/>
      <c r="P137" s="42"/>
      <c r="Q137" s="42"/>
      <c r="R137" s="42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2"/>
      <c r="AJ137" s="42"/>
      <c r="AK137" s="42"/>
      <c r="AL137" s="42"/>
      <c r="AM137" s="42"/>
      <c r="AN137" s="46"/>
      <c r="AO137" s="46"/>
      <c r="AP137" s="46"/>
      <c r="AQ137" s="46"/>
      <c r="AR137" s="42"/>
      <c r="AS137" s="42"/>
      <c r="AT137" s="89"/>
      <c r="AU137" s="2"/>
    </row>
    <row r="138" spans="1:47" ht="3" customHeight="1" x14ac:dyDescent="0.25">
      <c r="A138" s="84"/>
      <c r="B138" s="2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2"/>
      <c r="O138" s="2"/>
      <c r="P138" s="2"/>
      <c r="Q138" s="2"/>
      <c r="R138" s="2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2"/>
      <c r="AJ138" s="2"/>
      <c r="AK138" s="2"/>
      <c r="AL138" s="2"/>
      <c r="AM138" s="2"/>
      <c r="AN138" s="8"/>
      <c r="AO138" s="8"/>
      <c r="AP138" s="8"/>
      <c r="AQ138" s="8"/>
      <c r="AR138" s="2"/>
      <c r="AS138" s="2"/>
      <c r="AT138" s="89"/>
      <c r="AU138" s="2"/>
    </row>
    <row r="139" spans="1:47" x14ac:dyDescent="0.25">
      <c r="A139" s="84"/>
      <c r="B139" s="2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2"/>
      <c r="O139" s="2"/>
      <c r="P139" s="2"/>
      <c r="Q139" s="2"/>
      <c r="R139" s="2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2"/>
      <c r="AJ139" s="2"/>
      <c r="AK139" s="2"/>
      <c r="AL139" s="2"/>
      <c r="AM139" s="2"/>
      <c r="AN139" s="8"/>
      <c r="AO139" s="8"/>
      <c r="AP139" s="8"/>
      <c r="AQ139" s="8"/>
      <c r="AR139" s="2"/>
      <c r="AS139" s="2"/>
      <c r="AT139" s="89"/>
      <c r="AU139" s="2"/>
    </row>
    <row r="140" spans="1:47" x14ac:dyDescent="0.25">
      <c r="A140" s="84"/>
      <c r="B140" s="2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2"/>
      <c r="O140" s="2"/>
      <c r="P140" s="2"/>
      <c r="Q140" s="2"/>
      <c r="R140" s="2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2"/>
      <c r="AJ140" s="2"/>
      <c r="AK140" s="2"/>
      <c r="AL140" s="2"/>
      <c r="AM140" s="2"/>
      <c r="AN140" s="8"/>
      <c r="AO140" s="8"/>
      <c r="AP140" s="8"/>
      <c r="AQ140" s="8"/>
      <c r="AR140" s="2"/>
      <c r="AS140" s="2"/>
      <c r="AT140" s="89"/>
      <c r="AU140" s="2"/>
    </row>
    <row r="141" spans="1:47" x14ac:dyDescent="0.25">
      <c r="A141" s="84"/>
      <c r="B141" s="2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2"/>
      <c r="O141" s="2"/>
      <c r="P141" s="2"/>
      <c r="Q141" s="2"/>
      <c r="R141" s="2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2"/>
      <c r="AJ141" s="2"/>
      <c r="AK141" s="2"/>
      <c r="AL141" s="2"/>
      <c r="AM141" s="2"/>
      <c r="AN141" s="8"/>
      <c r="AO141" s="8"/>
      <c r="AP141" s="8"/>
      <c r="AQ141" s="8"/>
      <c r="AR141" s="2"/>
      <c r="AS141" s="2"/>
      <c r="AT141" s="89"/>
      <c r="AU141" s="2"/>
    </row>
    <row r="142" spans="1:47" x14ac:dyDescent="0.25">
      <c r="A142" s="84"/>
      <c r="B142" s="2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2"/>
      <c r="O142" s="2"/>
      <c r="P142" s="2"/>
      <c r="Q142" s="2"/>
      <c r="R142" s="2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2"/>
      <c r="AJ142" s="2"/>
      <c r="AK142" s="2"/>
      <c r="AL142" s="2"/>
      <c r="AM142" s="2"/>
      <c r="AN142" s="8"/>
      <c r="AO142" s="8"/>
      <c r="AP142" s="8"/>
      <c r="AQ142" s="8"/>
      <c r="AR142" s="2"/>
      <c r="AS142" s="2"/>
      <c r="AT142" s="89"/>
      <c r="AU142" s="2"/>
    </row>
    <row r="143" spans="1:47" x14ac:dyDescent="0.25">
      <c r="A143" s="84"/>
      <c r="B143" s="2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2"/>
      <c r="O143" s="2"/>
      <c r="P143" s="2"/>
      <c r="Q143" s="2"/>
      <c r="R143" s="2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2"/>
      <c r="AJ143" s="2"/>
      <c r="AK143" s="2"/>
      <c r="AL143" s="2"/>
      <c r="AM143" s="2"/>
      <c r="AN143" s="8"/>
      <c r="AO143" s="8"/>
      <c r="AP143" s="8"/>
      <c r="AQ143" s="8"/>
      <c r="AR143" s="2"/>
      <c r="AS143" s="2"/>
      <c r="AT143" s="89"/>
      <c r="AU143" s="2"/>
    </row>
    <row r="144" spans="1:47" x14ac:dyDescent="0.25">
      <c r="A144" s="84" t="s">
        <v>267</v>
      </c>
      <c r="B144" s="2"/>
      <c r="C144" s="47" t="s">
        <v>264</v>
      </c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2"/>
      <c r="AJ144" s="2"/>
      <c r="AK144" s="2"/>
      <c r="AL144" s="2"/>
      <c r="AM144" s="2"/>
      <c r="AN144" s="8"/>
      <c r="AO144" s="8"/>
      <c r="AP144" s="8"/>
      <c r="AQ144" s="8"/>
      <c r="AR144" s="2"/>
      <c r="AS144" s="2"/>
      <c r="AT144" s="89"/>
      <c r="AU144" s="2"/>
    </row>
    <row r="145" spans="1:60" x14ac:dyDescent="0.25">
      <c r="A145" s="84" t="s">
        <v>268</v>
      </c>
      <c r="B145" s="2"/>
      <c r="C145" s="212" t="str">
        <f>Auswahlliste!G2</f>
        <v>Textil, Stoff</v>
      </c>
      <c r="D145" s="212"/>
      <c r="E145" s="212"/>
      <c r="F145" s="212"/>
      <c r="G145" s="212"/>
      <c r="H145" s="212"/>
      <c r="I145" s="212"/>
      <c r="J145" s="212"/>
      <c r="K145" s="212"/>
      <c r="L145" s="212"/>
      <c r="M145" s="218" t="str">
        <f>Berechnung!AW$48</f>
        <v/>
      </c>
      <c r="N145" s="218"/>
      <c r="O145" s="218"/>
      <c r="P145" s="218"/>
      <c r="Q145" s="2"/>
      <c r="R145" s="212" t="str">
        <f>Auswahlliste!G7</f>
        <v>Latex</v>
      </c>
      <c r="S145" s="212"/>
      <c r="T145" s="212"/>
      <c r="U145" s="212"/>
      <c r="V145" s="212"/>
      <c r="W145" s="212"/>
      <c r="X145" s="212"/>
      <c r="Y145" s="212"/>
      <c r="Z145" s="212"/>
      <c r="AA145" s="212"/>
      <c r="AB145" s="218" t="str">
        <f>Berechnung!BB$48</f>
        <v/>
      </c>
      <c r="AC145" s="218"/>
      <c r="AD145" s="218"/>
      <c r="AE145" s="218"/>
      <c r="AG145" s="212" t="str">
        <f>Auswahlliste!G12</f>
        <v>Gummi</v>
      </c>
      <c r="AH145" s="212"/>
      <c r="AI145" s="212"/>
      <c r="AJ145" s="212"/>
      <c r="AK145" s="212"/>
      <c r="AL145" s="212"/>
      <c r="AM145" s="212"/>
      <c r="AN145" s="212"/>
      <c r="AO145" s="212"/>
      <c r="AP145" s="218" t="str">
        <f>Berechnung!BG$48</f>
        <v/>
      </c>
      <c r="AQ145" s="218"/>
      <c r="AR145" s="218"/>
      <c r="AS145" s="2"/>
      <c r="AT145" s="89"/>
      <c r="AU145" s="2"/>
    </row>
    <row r="146" spans="1:60" x14ac:dyDescent="0.25">
      <c r="A146" s="84" t="s">
        <v>269</v>
      </c>
      <c r="B146" s="2"/>
      <c r="C146" s="220" t="str">
        <f>Auswahlliste!G3</f>
        <v>Papier, Pappe</v>
      </c>
      <c r="D146" s="221"/>
      <c r="E146" s="221"/>
      <c r="F146" s="221"/>
      <c r="G146" s="221"/>
      <c r="H146" s="221"/>
      <c r="I146" s="221"/>
      <c r="J146" s="221"/>
      <c r="K146" s="221"/>
      <c r="L146" s="222"/>
      <c r="M146" s="218" t="str">
        <f>Berechnung!AX$48</f>
        <v/>
      </c>
      <c r="N146" s="218"/>
      <c r="O146" s="218"/>
      <c r="P146" s="218"/>
      <c r="Q146" s="2"/>
      <c r="R146" s="212" t="str">
        <f>Auswahlliste!G8</f>
        <v>Vinyl</v>
      </c>
      <c r="S146" s="212"/>
      <c r="T146" s="212"/>
      <c r="U146" s="212"/>
      <c r="V146" s="212"/>
      <c r="W146" s="212"/>
      <c r="X146" s="212"/>
      <c r="Y146" s="212"/>
      <c r="Z146" s="212"/>
      <c r="AA146" s="212"/>
      <c r="AB146" s="218" t="str">
        <f>Berechnung!BC$48</f>
        <v/>
      </c>
      <c r="AC146" s="218"/>
      <c r="AD146" s="218"/>
      <c r="AE146" s="218"/>
      <c r="AG146" s="212" t="str">
        <f>Auswahlliste!G13</f>
        <v>Folie</v>
      </c>
      <c r="AH146" s="212"/>
      <c r="AI146" s="212"/>
      <c r="AJ146" s="212"/>
      <c r="AK146" s="212"/>
      <c r="AL146" s="212"/>
      <c r="AM146" s="212"/>
      <c r="AN146" s="212"/>
      <c r="AO146" s="212"/>
      <c r="AP146" s="218" t="str">
        <f>Berechnung!BH$48</f>
        <v/>
      </c>
      <c r="AQ146" s="218"/>
      <c r="AR146" s="218"/>
      <c r="AS146" s="2"/>
      <c r="AT146" s="89"/>
      <c r="AU146" s="2"/>
    </row>
    <row r="147" spans="1:60" x14ac:dyDescent="0.25">
      <c r="A147" s="84" t="s">
        <v>270</v>
      </c>
      <c r="B147" s="2"/>
      <c r="C147" s="212" t="str">
        <f>Auswahlliste!G4</f>
        <v>Holz</v>
      </c>
      <c r="D147" s="212"/>
      <c r="E147" s="212"/>
      <c r="F147" s="212"/>
      <c r="G147" s="212"/>
      <c r="H147" s="212"/>
      <c r="I147" s="212"/>
      <c r="J147" s="212"/>
      <c r="K147" s="212"/>
      <c r="L147" s="212"/>
      <c r="M147" s="218" t="str">
        <f>Berechnung!AY$48</f>
        <v/>
      </c>
      <c r="N147" s="218"/>
      <c r="O147" s="218"/>
      <c r="P147" s="218"/>
      <c r="Q147" s="2"/>
      <c r="R147" s="212" t="str">
        <f>Auswahlliste!G9</f>
        <v>Kunststoff, PE</v>
      </c>
      <c r="S147" s="212"/>
      <c r="T147" s="212"/>
      <c r="U147" s="212"/>
      <c r="V147" s="212"/>
      <c r="W147" s="212"/>
      <c r="X147" s="212"/>
      <c r="Y147" s="212"/>
      <c r="Z147" s="212"/>
      <c r="AA147" s="212"/>
      <c r="AB147" s="218" t="str">
        <f>Berechnung!BD$48</f>
        <v/>
      </c>
      <c r="AC147" s="218"/>
      <c r="AD147" s="218"/>
      <c r="AE147" s="218"/>
      <c r="AG147" s="212">
        <f>Auswahlliste!G14</f>
        <v>0</v>
      </c>
      <c r="AH147" s="212"/>
      <c r="AI147" s="212"/>
      <c r="AJ147" s="212"/>
      <c r="AK147" s="212"/>
      <c r="AL147" s="212"/>
      <c r="AM147" s="212"/>
      <c r="AN147" s="212"/>
      <c r="AO147" s="212"/>
      <c r="AP147" s="218" t="str">
        <f>Berechnung!BI$48</f>
        <v/>
      </c>
      <c r="AQ147" s="218"/>
      <c r="AR147" s="218"/>
      <c r="AS147" s="2"/>
      <c r="AT147" s="89"/>
      <c r="AU147" s="2"/>
    </row>
    <row r="148" spans="1:60" x14ac:dyDescent="0.25">
      <c r="A148" s="84" t="s">
        <v>271</v>
      </c>
      <c r="B148" s="2"/>
      <c r="C148" s="213" t="str">
        <f>Auswahlliste!G5</f>
        <v>Glas</v>
      </c>
      <c r="D148" s="213"/>
      <c r="E148" s="213"/>
      <c r="F148" s="213"/>
      <c r="G148" s="213"/>
      <c r="H148" s="213"/>
      <c r="I148" s="213"/>
      <c r="J148" s="213"/>
      <c r="K148" s="213"/>
      <c r="L148" s="213"/>
      <c r="M148" s="219" t="str">
        <f>Berechnung!AZ$48</f>
        <v/>
      </c>
      <c r="N148" s="219"/>
      <c r="O148" s="219"/>
      <c r="P148" s="219"/>
      <c r="Q148" s="2"/>
      <c r="R148" s="213" t="str">
        <f>Auswahlliste!G10</f>
        <v>Kunststoff, PP</v>
      </c>
      <c r="S148" s="213"/>
      <c r="T148" s="213"/>
      <c r="U148" s="213"/>
      <c r="V148" s="213"/>
      <c r="W148" s="213"/>
      <c r="X148" s="213"/>
      <c r="Y148" s="213"/>
      <c r="Z148" s="213"/>
      <c r="AA148" s="213"/>
      <c r="AB148" s="219" t="str">
        <f>Berechnung!BE$48</f>
        <v/>
      </c>
      <c r="AC148" s="219"/>
      <c r="AD148" s="219"/>
      <c r="AE148" s="219"/>
      <c r="AG148" s="213">
        <f>Auswahlliste!G15</f>
        <v>0</v>
      </c>
      <c r="AH148" s="213"/>
      <c r="AI148" s="213"/>
      <c r="AJ148" s="213"/>
      <c r="AK148" s="213"/>
      <c r="AL148" s="213"/>
      <c r="AM148" s="213"/>
      <c r="AN148" s="213"/>
      <c r="AO148" s="213"/>
      <c r="AP148" s="219" t="str">
        <f>Berechnung!BJ$48</f>
        <v/>
      </c>
      <c r="AQ148" s="219"/>
      <c r="AR148" s="219"/>
      <c r="AS148" s="2"/>
      <c r="AT148" s="89"/>
      <c r="AU148" s="2"/>
    </row>
    <row r="149" spans="1:60" x14ac:dyDescent="0.25">
      <c r="A149" s="84" t="s">
        <v>272</v>
      </c>
      <c r="B149" s="2"/>
      <c r="C149" s="212" t="str">
        <f>Auswahlliste!G6</f>
        <v>Nitril</v>
      </c>
      <c r="D149" s="212"/>
      <c r="E149" s="212"/>
      <c r="F149" s="212"/>
      <c r="G149" s="212"/>
      <c r="H149" s="212"/>
      <c r="I149" s="212"/>
      <c r="J149" s="212"/>
      <c r="K149" s="212"/>
      <c r="L149" s="212"/>
      <c r="M149" s="218" t="str">
        <f>Berechnung!BA$48</f>
        <v/>
      </c>
      <c r="N149" s="218"/>
      <c r="O149" s="218"/>
      <c r="P149" s="218"/>
      <c r="Q149" s="2"/>
      <c r="R149" s="212" t="str">
        <f>Auswahlliste!G11</f>
        <v>Kunststoff, PVC</v>
      </c>
      <c r="S149" s="212"/>
      <c r="T149" s="212"/>
      <c r="U149" s="212"/>
      <c r="V149" s="212"/>
      <c r="W149" s="212"/>
      <c r="X149" s="212"/>
      <c r="Y149" s="212"/>
      <c r="Z149" s="212"/>
      <c r="AA149" s="212"/>
      <c r="AB149" s="218" t="str">
        <f>Berechnung!BF$48</f>
        <v/>
      </c>
      <c r="AC149" s="218"/>
      <c r="AD149" s="218"/>
      <c r="AE149" s="218"/>
      <c r="AG149" s="212">
        <f>Auswahlliste!G16</f>
        <v>0</v>
      </c>
      <c r="AH149" s="212"/>
      <c r="AI149" s="212"/>
      <c r="AJ149" s="212"/>
      <c r="AK149" s="212"/>
      <c r="AL149" s="212"/>
      <c r="AM149" s="212"/>
      <c r="AN149" s="212"/>
      <c r="AO149" s="212"/>
      <c r="AP149" s="218" t="str">
        <f>Berechnung!BK$48</f>
        <v/>
      </c>
      <c r="AQ149" s="218"/>
      <c r="AR149" s="218"/>
      <c r="AS149" s="2"/>
      <c r="AT149" s="89"/>
      <c r="AU149" s="2"/>
    </row>
    <row r="150" spans="1:60" x14ac:dyDescent="0.25">
      <c r="A150" s="84" t="s">
        <v>273</v>
      </c>
      <c r="B150" s="2"/>
      <c r="C150" s="72" t="s">
        <v>256</v>
      </c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 t="s">
        <v>192</v>
      </c>
      <c r="AM150" s="2"/>
      <c r="AN150" s="2"/>
      <c r="AO150" s="2"/>
      <c r="AP150" s="217">
        <f>Berechnung!BN48</f>
        <v>0</v>
      </c>
      <c r="AQ150" s="217"/>
      <c r="AR150" s="217"/>
      <c r="AS150" s="2"/>
      <c r="AT150" s="89"/>
      <c r="AU150" s="2"/>
    </row>
    <row r="151" spans="1:60" s="2" customFormat="1" x14ac:dyDescent="0.25">
      <c r="A151" s="84"/>
      <c r="AT151" s="89"/>
      <c r="BH151" s="3"/>
    </row>
    <row r="152" spans="1:60" s="2" customFormat="1" x14ac:dyDescent="0.25">
      <c r="A152" s="85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109"/>
      <c r="AT152" s="89"/>
      <c r="BH152" s="3"/>
    </row>
    <row r="153" spans="1:60" x14ac:dyDescent="0.25">
      <c r="A153" s="84"/>
      <c r="AS153" s="2"/>
      <c r="AT153" s="89"/>
      <c r="AU153" s="2"/>
    </row>
    <row r="154" spans="1:60" x14ac:dyDescent="0.25">
      <c r="A154" s="84"/>
      <c r="AS154" s="2"/>
      <c r="AT154" s="89"/>
    </row>
    <row r="155" spans="1:60" x14ac:dyDescent="0.25">
      <c r="A155" s="84"/>
      <c r="AS155" s="2"/>
      <c r="AT155" s="89"/>
    </row>
    <row r="156" spans="1:60" x14ac:dyDescent="0.25">
      <c r="A156" s="84"/>
      <c r="AS156" s="2"/>
      <c r="AT156" s="89"/>
    </row>
    <row r="157" spans="1:60" x14ac:dyDescent="0.25">
      <c r="A157" s="84"/>
      <c r="AS157" s="2"/>
      <c r="AT157" s="89"/>
    </row>
    <row r="158" spans="1:60" x14ac:dyDescent="0.25">
      <c r="A158" s="84"/>
      <c r="AS158" s="2"/>
      <c r="AT158" s="89"/>
    </row>
    <row r="159" spans="1:60" x14ac:dyDescent="0.25">
      <c r="A159" s="84"/>
      <c r="AS159" s="2"/>
      <c r="AT159" s="89"/>
    </row>
    <row r="160" spans="1:60" x14ac:dyDescent="0.25">
      <c r="A160" s="84"/>
      <c r="AS160" s="2"/>
      <c r="AT160" s="89"/>
    </row>
    <row r="161" spans="1:46" x14ac:dyDescent="0.25">
      <c r="A161" s="84"/>
      <c r="AS161" s="2"/>
      <c r="AT161" s="89"/>
    </row>
    <row r="162" spans="1:46" x14ac:dyDescent="0.25">
      <c r="A162" s="84"/>
      <c r="AS162" s="2"/>
      <c r="AT162" s="89"/>
    </row>
    <row r="163" spans="1:46" x14ac:dyDescent="0.25">
      <c r="A163" s="84"/>
      <c r="AS163" s="2"/>
      <c r="AT163" s="89"/>
    </row>
    <row r="164" spans="1:46" x14ac:dyDescent="0.25">
      <c r="A164" s="84"/>
      <c r="AS164" s="2"/>
      <c r="AT164" s="89"/>
    </row>
    <row r="165" spans="1:46" x14ac:dyDescent="0.25">
      <c r="A165" s="84"/>
      <c r="AS165" s="2"/>
      <c r="AT165" s="89"/>
    </row>
    <row r="166" spans="1:46" x14ac:dyDescent="0.25">
      <c r="A166" s="84"/>
      <c r="AS166" s="2"/>
      <c r="AT166" s="89"/>
    </row>
    <row r="167" spans="1:46" x14ac:dyDescent="0.25">
      <c r="A167" s="84"/>
      <c r="AS167" s="2"/>
      <c r="AT167" s="89"/>
    </row>
    <row r="168" spans="1:46" x14ac:dyDescent="0.25">
      <c r="A168" s="84"/>
      <c r="AS168" s="2"/>
      <c r="AT168" s="89"/>
    </row>
    <row r="169" spans="1:46" x14ac:dyDescent="0.25">
      <c r="A169" s="84"/>
      <c r="AS169" s="2"/>
      <c r="AT169" s="89"/>
    </row>
    <row r="170" spans="1:46" x14ac:dyDescent="0.25">
      <c r="A170" s="84"/>
      <c r="AS170" s="2"/>
      <c r="AT170" s="89"/>
    </row>
    <row r="171" spans="1:46" x14ac:dyDescent="0.25">
      <c r="A171" s="84"/>
      <c r="AS171" s="2"/>
      <c r="AT171" s="89"/>
    </row>
    <row r="172" spans="1:46" x14ac:dyDescent="0.25">
      <c r="A172" s="84"/>
      <c r="AS172" s="2"/>
      <c r="AT172" s="89"/>
    </row>
    <row r="173" spans="1:46" x14ac:dyDescent="0.25">
      <c r="A173" s="85"/>
      <c r="AS173" s="2"/>
      <c r="AT173" s="89"/>
    </row>
  </sheetData>
  <sheetProtection algorithmName="SHA-512" hashValue="/q6F4zChUDKMAYIrie38AsEQYFzpoKkwFlry1DXJbFQY9+KgkyNdo/MGX6NQVQg3rG+aTTNPDvJaHVMAtm5bvg==" saltValue="nVVZBIbsuSaBAbyLQuiZmA==" spinCount="100000" sheet="1" objects="1" scenarios="1" selectLockedCells="1"/>
  <mergeCells count="314">
    <mergeCell ref="AP150:AR150"/>
    <mergeCell ref="R148:AA148"/>
    <mergeCell ref="M145:P145"/>
    <mergeCell ref="M146:P146"/>
    <mergeCell ref="M147:P147"/>
    <mergeCell ref="M148:P148"/>
    <mergeCell ref="M149:P149"/>
    <mergeCell ref="C146:L146"/>
    <mergeCell ref="AB145:AE145"/>
    <mergeCell ref="AB146:AE146"/>
    <mergeCell ref="AB147:AE147"/>
    <mergeCell ref="AB148:AE148"/>
    <mergeCell ref="AB149:AE149"/>
    <mergeCell ref="AP145:AR145"/>
    <mergeCell ref="AP146:AR146"/>
    <mergeCell ref="AP147:AR147"/>
    <mergeCell ref="AP148:AR148"/>
    <mergeCell ref="AP149:AR149"/>
    <mergeCell ref="C145:L145"/>
    <mergeCell ref="C147:L147"/>
    <mergeCell ref="C148:L148"/>
    <mergeCell ref="C149:L149"/>
    <mergeCell ref="R145:AA145"/>
    <mergeCell ref="R146:AA146"/>
    <mergeCell ref="R147:AA147"/>
    <mergeCell ref="R149:AA149"/>
    <mergeCell ref="AG145:AO145"/>
    <mergeCell ref="AG146:AO146"/>
    <mergeCell ref="AG147:AO147"/>
    <mergeCell ref="AG148:AO148"/>
    <mergeCell ref="AG149:AO149"/>
    <mergeCell ref="D78:L78"/>
    <mergeCell ref="A30:A35"/>
    <mergeCell ref="A37:A42"/>
    <mergeCell ref="A44:A49"/>
    <mergeCell ref="A51:A56"/>
    <mergeCell ref="A58:A63"/>
    <mergeCell ref="A65:A70"/>
    <mergeCell ref="F87:AR88"/>
    <mergeCell ref="C65:D70"/>
    <mergeCell ref="E65:K70"/>
    <mergeCell ref="L65:M70"/>
    <mergeCell ref="N65:W65"/>
    <mergeCell ref="X65:AH65"/>
    <mergeCell ref="AI65:AK65"/>
    <mergeCell ref="AL65:AO70"/>
    <mergeCell ref="AP65:AR70"/>
    <mergeCell ref="N66:W66"/>
    <mergeCell ref="N70:W70"/>
    <mergeCell ref="X70:AH70"/>
    <mergeCell ref="AI70:AK70"/>
    <mergeCell ref="C58:D63"/>
    <mergeCell ref="E58:K63"/>
    <mergeCell ref="L58:M63"/>
    <mergeCell ref="N58:W58"/>
    <mergeCell ref="X58:AH58"/>
    <mergeCell ref="AI58:AK58"/>
    <mergeCell ref="X66:AH66"/>
    <mergeCell ref="AI66:AK66"/>
    <mergeCell ref="N67:W67"/>
    <mergeCell ref="X67:AH67"/>
    <mergeCell ref="AI67:AK67"/>
    <mergeCell ref="N68:W68"/>
    <mergeCell ref="X68:AH68"/>
    <mergeCell ref="AI68:AK68"/>
    <mergeCell ref="N69:W69"/>
    <mergeCell ref="X69:AH69"/>
    <mergeCell ref="AI69:AK69"/>
    <mergeCell ref="AL58:AO63"/>
    <mergeCell ref="AP58:AR63"/>
    <mergeCell ref="N59:W59"/>
    <mergeCell ref="X59:AH59"/>
    <mergeCell ref="AI59:AK59"/>
    <mergeCell ref="N60:W60"/>
    <mergeCell ref="X60:AH60"/>
    <mergeCell ref="AI60:AK60"/>
    <mergeCell ref="N61:W61"/>
    <mergeCell ref="X61:AH61"/>
    <mergeCell ref="AI61:AK61"/>
    <mergeCell ref="N62:W62"/>
    <mergeCell ref="X62:AH62"/>
    <mergeCell ref="AI62:AK62"/>
    <mergeCell ref="N63:W63"/>
    <mergeCell ref="X63:AH63"/>
    <mergeCell ref="AI63:AK63"/>
    <mergeCell ref="X51:AH51"/>
    <mergeCell ref="AI51:AK51"/>
    <mergeCell ref="AL51:AO56"/>
    <mergeCell ref="AP51:AR56"/>
    <mergeCell ref="N52:W52"/>
    <mergeCell ref="X52:AH52"/>
    <mergeCell ref="AI52:AK52"/>
    <mergeCell ref="N53:W53"/>
    <mergeCell ref="X53:AH53"/>
    <mergeCell ref="AI53:AK53"/>
    <mergeCell ref="N54:W54"/>
    <mergeCell ref="X54:AH54"/>
    <mergeCell ref="AI54:AK54"/>
    <mergeCell ref="N55:W55"/>
    <mergeCell ref="X55:AH55"/>
    <mergeCell ref="AI55:AK55"/>
    <mergeCell ref="N56:W56"/>
    <mergeCell ref="X56:AH56"/>
    <mergeCell ref="AI56:AK56"/>
    <mergeCell ref="AL30:AO35"/>
    <mergeCell ref="AI30:AK30"/>
    <mergeCell ref="AI31:AK31"/>
    <mergeCell ref="AI32:AK32"/>
    <mergeCell ref="AI33:AK33"/>
    <mergeCell ref="AI34:AK34"/>
    <mergeCell ref="AI35:AK35"/>
    <mergeCell ref="L26:M27"/>
    <mergeCell ref="L30:M35"/>
    <mergeCell ref="N32:W32"/>
    <mergeCell ref="N33:W33"/>
    <mergeCell ref="N34:W34"/>
    <mergeCell ref="N35:W35"/>
    <mergeCell ref="X26:AH27"/>
    <mergeCell ref="AP30:AR35"/>
    <mergeCell ref="AP26:AR27"/>
    <mergeCell ref="AL26:AO27"/>
    <mergeCell ref="AI26:AK27"/>
    <mergeCell ref="L71:U71"/>
    <mergeCell ref="L72:U72"/>
    <mergeCell ref="E30:K35"/>
    <mergeCell ref="C30:D35"/>
    <mergeCell ref="X30:AH30"/>
    <mergeCell ref="X31:AH31"/>
    <mergeCell ref="X32:AH32"/>
    <mergeCell ref="X33:AH33"/>
    <mergeCell ref="X34:AH34"/>
    <mergeCell ref="X35:AH35"/>
    <mergeCell ref="C37:D42"/>
    <mergeCell ref="E37:K42"/>
    <mergeCell ref="L37:M42"/>
    <mergeCell ref="N37:W37"/>
    <mergeCell ref="X37:AH37"/>
    <mergeCell ref="N38:W38"/>
    <mergeCell ref="X38:AH38"/>
    <mergeCell ref="N39:W39"/>
    <mergeCell ref="X39:AH39"/>
    <mergeCell ref="N40:W40"/>
    <mergeCell ref="L36:U36"/>
    <mergeCell ref="L43:U43"/>
    <mergeCell ref="L64:U64"/>
    <mergeCell ref="L50:U50"/>
    <mergeCell ref="L57:U57"/>
    <mergeCell ref="L51:M56"/>
    <mergeCell ref="N51:W51"/>
    <mergeCell ref="C26:D27"/>
    <mergeCell ref="N26:W27"/>
    <mergeCell ref="N30:W30"/>
    <mergeCell ref="N31:W31"/>
    <mergeCell ref="E26:J27"/>
    <mergeCell ref="N41:W41"/>
    <mergeCell ref="N42:W42"/>
    <mergeCell ref="C44:D49"/>
    <mergeCell ref="E44:K49"/>
    <mergeCell ref="L44:M49"/>
    <mergeCell ref="N44:W44"/>
    <mergeCell ref="N45:W45"/>
    <mergeCell ref="N46:W46"/>
    <mergeCell ref="N47:W47"/>
    <mergeCell ref="N48:W48"/>
    <mergeCell ref="N49:W49"/>
    <mergeCell ref="X44:AH44"/>
    <mergeCell ref="AI44:AK44"/>
    <mergeCell ref="AL44:AO49"/>
    <mergeCell ref="AP44:AR49"/>
    <mergeCell ref="X45:AH45"/>
    <mergeCell ref="AI45:AK45"/>
    <mergeCell ref="X46:AH46"/>
    <mergeCell ref="AI46:AK46"/>
    <mergeCell ref="X47:AH47"/>
    <mergeCell ref="AI47:AK47"/>
    <mergeCell ref="X48:AH48"/>
    <mergeCell ref="AI48:AK48"/>
    <mergeCell ref="X49:AH49"/>
    <mergeCell ref="AI49:AK49"/>
    <mergeCell ref="AP37:AR42"/>
    <mergeCell ref="AI38:AK38"/>
    <mergeCell ref="AI39:AK39"/>
    <mergeCell ref="X40:AH40"/>
    <mergeCell ref="AI37:AK37"/>
    <mergeCell ref="AI40:AK40"/>
    <mergeCell ref="X41:AH41"/>
    <mergeCell ref="AI41:AK41"/>
    <mergeCell ref="X42:AH42"/>
    <mergeCell ref="AI42:AK42"/>
    <mergeCell ref="C136:M136"/>
    <mergeCell ref="C135:M135"/>
    <mergeCell ref="S135:AH135"/>
    <mergeCell ref="S136:AH136"/>
    <mergeCell ref="C110:F110"/>
    <mergeCell ref="C111:F111"/>
    <mergeCell ref="C112:F112"/>
    <mergeCell ref="C108:F108"/>
    <mergeCell ref="C109:F109"/>
    <mergeCell ref="G113:K113"/>
    <mergeCell ref="G114:K114"/>
    <mergeCell ref="Q110:T110"/>
    <mergeCell ref="C114:F114"/>
    <mergeCell ref="C115:F115"/>
    <mergeCell ref="AH108:AL108"/>
    <mergeCell ref="AH109:AL109"/>
    <mergeCell ref="AD110:AG110"/>
    <mergeCell ref="C113:F113"/>
    <mergeCell ref="AD109:AG109"/>
    <mergeCell ref="G118:K118"/>
    <mergeCell ref="C116:F116"/>
    <mergeCell ref="Q118:T118"/>
    <mergeCell ref="U118:Y118"/>
    <mergeCell ref="AD117:AG117"/>
    <mergeCell ref="AD107:AG107"/>
    <mergeCell ref="AH114:AL114"/>
    <mergeCell ref="AD115:AG115"/>
    <mergeCell ref="G108:K108"/>
    <mergeCell ref="AH107:AL107"/>
    <mergeCell ref="AH110:AL110"/>
    <mergeCell ref="U108:Y108"/>
    <mergeCell ref="Q109:T109"/>
    <mergeCell ref="U109:Y109"/>
    <mergeCell ref="AD108:AG108"/>
    <mergeCell ref="AD111:AG111"/>
    <mergeCell ref="AD114:AG114"/>
    <mergeCell ref="U115:Y115"/>
    <mergeCell ref="Q95:R95"/>
    <mergeCell ref="Q97:R97"/>
    <mergeCell ref="Q99:R99"/>
    <mergeCell ref="U111:Y111"/>
    <mergeCell ref="Q112:T112"/>
    <mergeCell ref="G107:K107"/>
    <mergeCell ref="Q107:T107"/>
    <mergeCell ref="U107:Y107"/>
    <mergeCell ref="U112:Y112"/>
    <mergeCell ref="Q108:T108"/>
    <mergeCell ref="G110:K110"/>
    <mergeCell ref="G111:K111"/>
    <mergeCell ref="G112:K112"/>
    <mergeCell ref="G109:K109"/>
    <mergeCell ref="U110:Y110"/>
    <mergeCell ref="Q111:T111"/>
    <mergeCell ref="B2:AR2"/>
    <mergeCell ref="C15:AQ15"/>
    <mergeCell ref="AD97:AE97"/>
    <mergeCell ref="AB83:AF83"/>
    <mergeCell ref="B81:N81"/>
    <mergeCell ref="AD93:AE93"/>
    <mergeCell ref="AD95:AE95"/>
    <mergeCell ref="N78:R78"/>
    <mergeCell ref="AF78:AJ78"/>
    <mergeCell ref="C83:I83"/>
    <mergeCell ref="K83:O83"/>
    <mergeCell ref="B3:AR3"/>
    <mergeCell ref="K22:AB22"/>
    <mergeCell ref="AE22:AN22"/>
    <mergeCell ref="AO22:AR22"/>
    <mergeCell ref="AE24:AR24"/>
    <mergeCell ref="W78:AD78"/>
    <mergeCell ref="AF72:AK72"/>
    <mergeCell ref="AL72:AO72"/>
    <mergeCell ref="AP72:AR72"/>
    <mergeCell ref="C51:D56"/>
    <mergeCell ref="E51:K56"/>
    <mergeCell ref="AL37:AO42"/>
    <mergeCell ref="C87:D87"/>
    <mergeCell ref="C129:Q129"/>
    <mergeCell ref="AD116:AG116"/>
    <mergeCell ref="AH116:AL116"/>
    <mergeCell ref="AH111:AL111"/>
    <mergeCell ref="AD112:AG112"/>
    <mergeCell ref="AH112:AL112"/>
    <mergeCell ref="AD113:AG113"/>
    <mergeCell ref="AH113:AL113"/>
    <mergeCell ref="C124:D124"/>
    <mergeCell ref="C120:F120"/>
    <mergeCell ref="S129:AJ130"/>
    <mergeCell ref="G120:K120"/>
    <mergeCell ref="Q120:T120"/>
    <mergeCell ref="J122:N122"/>
    <mergeCell ref="U120:Y120"/>
    <mergeCell ref="AH117:AL117"/>
    <mergeCell ref="C117:F117"/>
    <mergeCell ref="C118:F118"/>
    <mergeCell ref="AH118:AL118"/>
    <mergeCell ref="AH115:AL115"/>
    <mergeCell ref="Q116:T116"/>
    <mergeCell ref="U116:Y116"/>
    <mergeCell ref="Q117:T117"/>
    <mergeCell ref="U117:Y117"/>
    <mergeCell ref="B4:AS4"/>
    <mergeCell ref="AO20:AR20"/>
    <mergeCell ref="AE20:AN20"/>
    <mergeCell ref="Y76:Z76"/>
    <mergeCell ref="Y81:Z81"/>
    <mergeCell ref="C101:AE101"/>
    <mergeCell ref="AG102:AI102"/>
    <mergeCell ref="C102:AD102"/>
    <mergeCell ref="C128:AO128"/>
    <mergeCell ref="Q113:T113"/>
    <mergeCell ref="U113:Y113"/>
    <mergeCell ref="Q114:T114"/>
    <mergeCell ref="G115:K115"/>
    <mergeCell ref="G116:K116"/>
    <mergeCell ref="G117:K117"/>
    <mergeCell ref="AD118:AG118"/>
    <mergeCell ref="Q115:T115"/>
    <mergeCell ref="C107:F107"/>
    <mergeCell ref="U114:Y114"/>
    <mergeCell ref="C93:D93"/>
    <mergeCell ref="C95:D95"/>
    <mergeCell ref="C97:D97"/>
    <mergeCell ref="C99:D99"/>
    <mergeCell ref="Q93:R93"/>
  </mergeCells>
  <conditionalFormatting sqref="D78 AF78:AR78 W78 N78:S78">
    <cfRule type="expression" dxfId="16" priority="45">
      <formula>$Y$76="Nein"</formula>
    </cfRule>
  </conditionalFormatting>
  <conditionalFormatting sqref="C83:AR83">
    <cfRule type="expression" dxfId="15" priority="42">
      <formula>$Y$81="Nein"</formula>
    </cfRule>
  </conditionalFormatting>
  <conditionalFormatting sqref="G120:K120 J122:N122 U120:Y120">
    <cfRule type="cellIs" dxfId="14" priority="23" operator="lessThanOrEqual">
      <formula>0</formula>
    </cfRule>
  </conditionalFormatting>
  <conditionalFormatting sqref="C145:P149 R145:AE149 AG145:AR149">
    <cfRule type="cellIs" dxfId="13" priority="17" operator="equal">
      <formula>0</formula>
    </cfRule>
  </conditionalFormatting>
  <conditionalFormatting sqref="C150">
    <cfRule type="expression" dxfId="12" priority="16">
      <formula>$AP$150&lt;100</formula>
    </cfRule>
  </conditionalFormatting>
  <conditionalFormatting sqref="X30:AH70">
    <cfRule type="cellIs" dxfId="1" priority="12" operator="equal">
      <formula>"Textil, Stoff"</formula>
    </cfRule>
    <cfRule type="cellIs" dxfId="2" priority="11" operator="equal">
      <formula>"Papier, Pappe"</formula>
    </cfRule>
    <cfRule type="cellIs" dxfId="3" priority="10" operator="equal">
      <formula>"Holz"</formula>
    </cfRule>
    <cfRule type="cellIs" dxfId="4" priority="9" operator="equal">
      <formula>"Glas"</formula>
    </cfRule>
    <cfRule type="cellIs" dxfId="5" priority="8" operator="equal">
      <formula>"Nitril"</formula>
    </cfRule>
    <cfRule type="cellIs" dxfId="6" priority="7" operator="equal">
      <formula>"Latex"</formula>
    </cfRule>
    <cfRule type="cellIs" dxfId="7" priority="6" operator="equal">
      <formula>"Vinyl"</formula>
    </cfRule>
    <cfRule type="cellIs" dxfId="8" priority="5" operator="equal">
      <formula>"Kunststoff, PE"</formula>
    </cfRule>
    <cfRule type="cellIs" dxfId="9" priority="4" operator="equal">
      <formula>"Kunststoff, PP"</formula>
    </cfRule>
    <cfRule type="cellIs" dxfId="10" priority="3" operator="equal">
      <formula>"Kunststoff, PVC"</formula>
    </cfRule>
    <cfRule type="cellIs" dxfId="11" priority="2" operator="equal">
      <formula>"Gummi"</formula>
    </cfRule>
    <cfRule type="cellIs" dxfId="0" priority="1" operator="equal">
      <formula>"Folie"</formula>
    </cfRule>
  </conditionalFormatting>
  <dataValidations count="10">
    <dataValidation type="list" allowBlank="1" showInputMessage="1" showErrorMessage="1" sqref="C124:D124 AD97:AE97 C93:D93 C95:D95 C97:D99 Q93:R93 Q95:R95 Q97:R99 AD93:AE93 AD95:AE95 C87:D88">
      <formula1>Kreuz</formula1>
    </dataValidation>
    <dataValidation type="list" errorStyle="warning" allowBlank="1" showInputMessage="1" showErrorMessage="1" errorTitle="Eingabe erforderlich" sqref="Y81:Y82 Y76">
      <formula1>JaNein</formula1>
    </dataValidation>
    <dataValidation type="list" allowBlank="1" showInputMessage="1" showErrorMessage="1" sqref="C108:F118">
      <formula1>NuklidA</formula1>
    </dataValidation>
    <dataValidation type="list" allowBlank="1" showInputMessage="1" showErrorMessage="1" sqref="Q108:T118 AD108:AG118">
      <formula1>NuklidBG</formula1>
    </dataValidation>
    <dataValidation type="list" allowBlank="1" showInputMessage="1" showErrorMessage="1" sqref="AE22:AN22">
      <formula1>Gebinde</formula1>
    </dataValidation>
    <dataValidation type="list" allowBlank="1" showInputMessage="1" showErrorMessage="1" sqref="X30:AH35 X58:AH63 X37:AH42 X44:AH49 X51:AH56 X65:AH70">
      <formula1>Material</formula1>
    </dataValidation>
    <dataValidation type="list" allowBlank="1" showInputMessage="1" showErrorMessage="1" sqref="E30:K35 E37:K42 E44:K49 E51:K56 E58:K63 E65:K70">
      <formula1>Innenverpackung</formula1>
    </dataValidation>
    <dataValidation type="list" allowBlank="1" showInputMessage="1" showErrorMessage="1" sqref="AI30:AK35 AI51:AK56 AI37:AK42 AI58:AK63 AI44:AK49 AI65:AK70">
      <formula1>Proz.</formula1>
    </dataValidation>
    <dataValidation type="list" allowBlank="1" showInputMessage="1" showErrorMessage="1" sqref="N30:W35 L36:U36 N37:W42 L43:U43 N44:W49 L50:U50 N51:W56 L57:U57 N58:W63 L64:U64 N65:W70 L71:U72">
      <formula1>Artikel</formula1>
    </dataValidation>
    <dataValidation type="list" allowBlank="1" showInputMessage="1" showErrorMessage="1" sqref="AR102">
      <formula1>JaNein</formula1>
    </dataValidation>
  </dataValidations>
  <pageMargins left="0.9055118110236221" right="0.11811023622047245" top="0.78740157480314965" bottom="0.78740157480314965" header="0.31496062992125984" footer="0.31496062992125984"/>
  <pageSetup paperSize="9" scale="79" orientation="portrait" r:id="rId1"/>
  <headerFooter>
    <oddFooter>&amp;L&amp;10&amp;K00-047&amp;F
&amp;5D.B.zbu2015&amp;R&amp;P von &amp;N</oddFooter>
  </headerFooter>
  <rowBreaks count="2" manualBreakCount="2">
    <brk id="73" max="45" man="1"/>
    <brk id="153" max="4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L73"/>
  <sheetViews>
    <sheetView workbookViewId="0">
      <selection activeCell="G28" sqref="G28"/>
    </sheetView>
  </sheetViews>
  <sheetFormatPr baseColWidth="10" defaultRowHeight="15" x14ac:dyDescent="0.25"/>
  <cols>
    <col min="2" max="2" width="29.140625" customWidth="1"/>
    <col min="3" max="3" width="16.7109375" customWidth="1"/>
    <col min="4" max="4" width="21.28515625" customWidth="1"/>
    <col min="6" max="6" width="26.5703125" customWidth="1"/>
    <col min="7" max="7" width="41.85546875" customWidth="1"/>
    <col min="8" max="8" width="7.5703125" style="1" bestFit="1" customWidth="1"/>
    <col min="9" max="9" width="8.28515625" style="1" bestFit="1" customWidth="1"/>
    <col min="10" max="10" width="6" style="1" bestFit="1" customWidth="1"/>
  </cols>
  <sheetData>
    <row r="1" spans="1:12" ht="30" x14ac:dyDescent="0.25">
      <c r="A1" s="64" t="s">
        <v>180</v>
      </c>
      <c r="B1" s="64" t="s">
        <v>236</v>
      </c>
      <c r="C1" s="64" t="s">
        <v>237</v>
      </c>
      <c r="D1" s="65" t="s">
        <v>215</v>
      </c>
      <c r="E1" s="66" t="s">
        <v>10</v>
      </c>
      <c r="F1" s="38" t="s">
        <v>193</v>
      </c>
      <c r="G1" s="38" t="s">
        <v>199</v>
      </c>
      <c r="H1" s="64" t="s">
        <v>13</v>
      </c>
      <c r="I1" s="64" t="s">
        <v>12</v>
      </c>
      <c r="J1" s="64" t="s">
        <v>11</v>
      </c>
      <c r="K1" s="67" t="s">
        <v>59</v>
      </c>
      <c r="L1" s="67" t="s">
        <v>60</v>
      </c>
    </row>
    <row r="2" spans="1:12" x14ac:dyDescent="0.25">
      <c r="E2" s="66">
        <v>2.5</v>
      </c>
      <c r="F2" s="1"/>
      <c r="G2" s="68" t="s">
        <v>200</v>
      </c>
      <c r="H2" s="69" t="s">
        <v>0</v>
      </c>
      <c r="I2" s="70" t="s">
        <v>2</v>
      </c>
      <c r="J2" s="70" t="s">
        <v>4</v>
      </c>
      <c r="K2" s="75" t="s">
        <v>61</v>
      </c>
      <c r="L2" s="76" t="s">
        <v>79</v>
      </c>
    </row>
    <row r="3" spans="1:12" x14ac:dyDescent="0.25">
      <c r="A3" s="60" t="s">
        <v>181</v>
      </c>
      <c r="B3" s="60" t="s">
        <v>184</v>
      </c>
      <c r="C3" s="61">
        <v>17.3</v>
      </c>
      <c r="D3" s="60" t="s">
        <v>218</v>
      </c>
      <c r="E3" s="60">
        <v>2.5</v>
      </c>
      <c r="F3" s="60" t="s">
        <v>212</v>
      </c>
      <c r="G3" s="60" t="s">
        <v>201</v>
      </c>
      <c r="H3" s="60" t="s">
        <v>1</v>
      </c>
      <c r="I3" s="60" t="s">
        <v>3</v>
      </c>
      <c r="J3" s="74" t="s">
        <v>5</v>
      </c>
      <c r="K3" s="75" t="s">
        <v>62</v>
      </c>
      <c r="L3" s="76" t="s">
        <v>80</v>
      </c>
    </row>
    <row r="4" spans="1:12" x14ac:dyDescent="0.25">
      <c r="A4" s="60" t="s">
        <v>182</v>
      </c>
      <c r="B4" s="60" t="s">
        <v>282</v>
      </c>
      <c r="C4" s="61">
        <v>17.3</v>
      </c>
      <c r="D4" s="60" t="s">
        <v>216</v>
      </c>
      <c r="E4" s="60">
        <f>E3+E$2</f>
        <v>5</v>
      </c>
      <c r="F4" s="60" t="s">
        <v>213</v>
      </c>
      <c r="G4" s="60" t="s">
        <v>202</v>
      </c>
      <c r="H4" s="60"/>
      <c r="I4" s="60"/>
      <c r="K4" s="75" t="s">
        <v>63</v>
      </c>
      <c r="L4" s="76" t="s">
        <v>81</v>
      </c>
    </row>
    <row r="5" spans="1:12" x14ac:dyDescent="0.25">
      <c r="A5" s="60" t="s">
        <v>183</v>
      </c>
      <c r="B5" s="60" t="s">
        <v>185</v>
      </c>
      <c r="C5" s="61">
        <v>38</v>
      </c>
      <c r="D5" s="60" t="s">
        <v>221</v>
      </c>
      <c r="E5" s="60">
        <f t="shared" ref="E5:E42" si="0">E4+E$2</f>
        <v>7.5</v>
      </c>
      <c r="F5" s="60" t="s">
        <v>228</v>
      </c>
      <c r="G5" s="60" t="s">
        <v>203</v>
      </c>
      <c r="K5" s="75" t="s">
        <v>64</v>
      </c>
      <c r="L5" s="76" t="s">
        <v>82</v>
      </c>
    </row>
    <row r="6" spans="1:12" x14ac:dyDescent="0.25">
      <c r="A6" s="60" t="s">
        <v>186</v>
      </c>
      <c r="B6" s="60" t="s">
        <v>189</v>
      </c>
      <c r="C6" s="61">
        <v>7.5</v>
      </c>
      <c r="D6" s="60" t="s">
        <v>217</v>
      </c>
      <c r="E6" s="60">
        <f t="shared" si="0"/>
        <v>10</v>
      </c>
      <c r="F6" s="60" t="s">
        <v>194</v>
      </c>
      <c r="G6" s="62" t="s">
        <v>204</v>
      </c>
      <c r="K6" s="75" t="s">
        <v>65</v>
      </c>
      <c r="L6" s="76" t="s">
        <v>83</v>
      </c>
    </row>
    <row r="7" spans="1:12" x14ac:dyDescent="0.25">
      <c r="A7" s="60" t="s">
        <v>187</v>
      </c>
      <c r="B7" s="60" t="s">
        <v>190</v>
      </c>
      <c r="C7" s="61">
        <v>4.2</v>
      </c>
      <c r="D7" s="60" t="s">
        <v>219</v>
      </c>
      <c r="E7" s="60">
        <f t="shared" si="0"/>
        <v>12.5</v>
      </c>
      <c r="F7" s="60" t="s">
        <v>197</v>
      </c>
      <c r="G7" s="62" t="s">
        <v>205</v>
      </c>
      <c r="K7" s="75" t="s">
        <v>66</v>
      </c>
      <c r="L7" s="76" t="s">
        <v>84</v>
      </c>
    </row>
    <row r="8" spans="1:12" x14ac:dyDescent="0.25">
      <c r="A8" s="60" t="s">
        <v>188</v>
      </c>
      <c r="B8" s="60" t="s">
        <v>191</v>
      </c>
      <c r="C8" s="61">
        <v>3</v>
      </c>
      <c r="D8" s="60" t="s">
        <v>220</v>
      </c>
      <c r="E8" s="60">
        <f t="shared" si="0"/>
        <v>15</v>
      </c>
      <c r="F8" s="60" t="s">
        <v>209</v>
      </c>
      <c r="G8" s="60" t="s">
        <v>206</v>
      </c>
      <c r="K8" s="75" t="s">
        <v>67</v>
      </c>
      <c r="L8" s="76" t="s">
        <v>85</v>
      </c>
    </row>
    <row r="9" spans="1:12" x14ac:dyDescent="0.25">
      <c r="A9" s="60"/>
      <c r="B9" s="60"/>
      <c r="C9" s="60"/>
      <c r="D9" s="60" t="s">
        <v>225</v>
      </c>
      <c r="E9" s="60">
        <f t="shared" si="0"/>
        <v>17.5</v>
      </c>
      <c r="F9" s="60" t="s">
        <v>214</v>
      </c>
      <c r="G9" s="60" t="s">
        <v>258</v>
      </c>
      <c r="K9" s="75" t="s">
        <v>68</v>
      </c>
      <c r="L9" s="76" t="s">
        <v>86</v>
      </c>
    </row>
    <row r="10" spans="1:12" x14ac:dyDescent="0.25">
      <c r="A10" s="60"/>
      <c r="B10" s="60"/>
      <c r="C10" s="60"/>
      <c r="D10" s="60" t="s">
        <v>223</v>
      </c>
      <c r="E10" s="60">
        <f t="shared" si="0"/>
        <v>20</v>
      </c>
      <c r="F10" s="60" t="s">
        <v>195</v>
      </c>
      <c r="G10" s="60" t="s">
        <v>259</v>
      </c>
      <c r="K10" s="75" t="s">
        <v>69</v>
      </c>
      <c r="L10" s="76" t="s">
        <v>87</v>
      </c>
    </row>
    <row r="11" spans="1:12" x14ac:dyDescent="0.25">
      <c r="D11" s="60" t="s">
        <v>224</v>
      </c>
      <c r="E11" s="60">
        <f t="shared" si="0"/>
        <v>22.5</v>
      </c>
      <c r="F11" s="60" t="s">
        <v>196</v>
      </c>
      <c r="G11" s="60" t="s">
        <v>260</v>
      </c>
      <c r="K11" s="75" t="s">
        <v>70</v>
      </c>
      <c r="L11" s="76" t="s">
        <v>88</v>
      </c>
    </row>
    <row r="12" spans="1:12" x14ac:dyDescent="0.25">
      <c r="D12" s="60" t="s">
        <v>222</v>
      </c>
      <c r="E12" s="60">
        <f t="shared" si="0"/>
        <v>25</v>
      </c>
      <c r="F12" s="60" t="s">
        <v>211</v>
      </c>
      <c r="G12" s="60" t="s">
        <v>207</v>
      </c>
      <c r="K12" s="75" t="s">
        <v>71</v>
      </c>
      <c r="L12" s="76" t="s">
        <v>89</v>
      </c>
    </row>
    <row r="13" spans="1:12" x14ac:dyDescent="0.25">
      <c r="D13" s="60"/>
      <c r="E13" s="60">
        <f t="shared" si="0"/>
        <v>27.5</v>
      </c>
      <c r="F13" s="60" t="s">
        <v>210</v>
      </c>
      <c r="G13" s="60" t="s">
        <v>208</v>
      </c>
      <c r="K13" s="75" t="s">
        <v>72</v>
      </c>
      <c r="L13" s="76" t="s">
        <v>90</v>
      </c>
    </row>
    <row r="14" spans="1:12" x14ac:dyDescent="0.25">
      <c r="E14" s="60">
        <f t="shared" si="0"/>
        <v>30</v>
      </c>
      <c r="F14" s="60" t="s">
        <v>198</v>
      </c>
      <c r="G14" s="63"/>
      <c r="K14" s="75" t="s">
        <v>73</v>
      </c>
      <c r="L14" s="76" t="s">
        <v>91</v>
      </c>
    </row>
    <row r="15" spans="1:12" x14ac:dyDescent="0.25">
      <c r="E15" s="60">
        <f t="shared" si="0"/>
        <v>32.5</v>
      </c>
      <c r="F15" s="60" t="s">
        <v>233</v>
      </c>
      <c r="G15" s="63"/>
      <c r="K15" s="75" t="s">
        <v>74</v>
      </c>
      <c r="L15" s="76" t="s">
        <v>92</v>
      </c>
    </row>
    <row r="16" spans="1:12" x14ac:dyDescent="0.25">
      <c r="E16" s="60">
        <f t="shared" si="0"/>
        <v>35</v>
      </c>
      <c r="F16" s="60" t="s">
        <v>229</v>
      </c>
      <c r="G16" s="60"/>
      <c r="K16" s="75" t="s">
        <v>75</v>
      </c>
      <c r="L16" s="76" t="s">
        <v>93</v>
      </c>
    </row>
    <row r="17" spans="5:12" x14ac:dyDescent="0.25">
      <c r="E17" s="60">
        <f t="shared" si="0"/>
        <v>37.5</v>
      </c>
      <c r="F17" s="60"/>
      <c r="K17" s="75" t="s">
        <v>76</v>
      </c>
      <c r="L17" s="76" t="s">
        <v>94</v>
      </c>
    </row>
    <row r="18" spans="5:12" x14ac:dyDescent="0.25">
      <c r="E18" s="60">
        <f t="shared" si="0"/>
        <v>40</v>
      </c>
      <c r="F18" s="60"/>
      <c r="K18" s="75" t="s">
        <v>78</v>
      </c>
      <c r="L18" s="76" t="s">
        <v>95</v>
      </c>
    </row>
    <row r="19" spans="5:12" x14ac:dyDescent="0.25">
      <c r="E19" s="60">
        <f t="shared" si="0"/>
        <v>42.5</v>
      </c>
      <c r="F19" s="60"/>
      <c r="K19" s="75" t="s">
        <v>77</v>
      </c>
      <c r="L19" s="76" t="s">
        <v>96</v>
      </c>
    </row>
    <row r="20" spans="5:12" x14ac:dyDescent="0.25">
      <c r="E20" s="60">
        <f t="shared" si="0"/>
        <v>45</v>
      </c>
      <c r="F20" s="60"/>
      <c r="K20" s="77"/>
      <c r="L20" s="76" t="s">
        <v>97</v>
      </c>
    </row>
    <row r="21" spans="5:12" x14ac:dyDescent="0.25">
      <c r="E21" s="60">
        <f t="shared" si="0"/>
        <v>47.5</v>
      </c>
      <c r="F21" s="35"/>
      <c r="K21" s="1"/>
      <c r="L21" s="76" t="s">
        <v>98</v>
      </c>
    </row>
    <row r="22" spans="5:12" x14ac:dyDescent="0.25">
      <c r="E22" s="60">
        <f t="shared" si="0"/>
        <v>50</v>
      </c>
      <c r="F22" s="35"/>
      <c r="K22" s="1"/>
      <c r="L22" s="76" t="s">
        <v>99</v>
      </c>
    </row>
    <row r="23" spans="5:12" x14ac:dyDescent="0.25">
      <c r="E23" s="60">
        <f t="shared" si="0"/>
        <v>52.5</v>
      </c>
      <c r="K23" s="1"/>
      <c r="L23" s="76" t="s">
        <v>100</v>
      </c>
    </row>
    <row r="24" spans="5:12" x14ac:dyDescent="0.25">
      <c r="E24" s="60">
        <f t="shared" si="0"/>
        <v>55</v>
      </c>
      <c r="K24" s="1"/>
      <c r="L24" s="76" t="s">
        <v>101</v>
      </c>
    </row>
    <row r="25" spans="5:12" x14ac:dyDescent="0.25">
      <c r="E25" s="60">
        <f t="shared" si="0"/>
        <v>57.5</v>
      </c>
      <c r="K25" s="1"/>
      <c r="L25" s="76" t="s">
        <v>102</v>
      </c>
    </row>
    <row r="26" spans="5:12" x14ac:dyDescent="0.25">
      <c r="E26" s="60">
        <f t="shared" si="0"/>
        <v>60</v>
      </c>
      <c r="K26" s="1"/>
      <c r="L26" s="76" t="s">
        <v>103</v>
      </c>
    </row>
    <row r="27" spans="5:12" x14ac:dyDescent="0.25">
      <c r="E27" s="60">
        <f t="shared" si="0"/>
        <v>62.5</v>
      </c>
      <c r="K27" s="1"/>
      <c r="L27" s="76" t="s">
        <v>104</v>
      </c>
    </row>
    <row r="28" spans="5:12" x14ac:dyDescent="0.25">
      <c r="E28" s="60">
        <f t="shared" si="0"/>
        <v>65</v>
      </c>
      <c r="K28" s="1"/>
      <c r="L28" s="76" t="s">
        <v>105</v>
      </c>
    </row>
    <row r="29" spans="5:12" x14ac:dyDescent="0.25">
      <c r="E29" s="60">
        <f t="shared" si="0"/>
        <v>67.5</v>
      </c>
      <c r="K29" s="1"/>
      <c r="L29" s="76" t="s">
        <v>106</v>
      </c>
    </row>
    <row r="30" spans="5:12" x14ac:dyDescent="0.25">
      <c r="E30" s="60">
        <f t="shared" si="0"/>
        <v>70</v>
      </c>
      <c r="K30" s="1"/>
      <c r="L30" s="76" t="s">
        <v>107</v>
      </c>
    </row>
    <row r="31" spans="5:12" x14ac:dyDescent="0.25">
      <c r="E31" s="60">
        <f t="shared" si="0"/>
        <v>72.5</v>
      </c>
      <c r="K31" s="1"/>
      <c r="L31" s="76" t="s">
        <v>108</v>
      </c>
    </row>
    <row r="32" spans="5:12" x14ac:dyDescent="0.25">
      <c r="E32" s="60">
        <f t="shared" si="0"/>
        <v>75</v>
      </c>
      <c r="K32" s="1"/>
      <c r="L32" s="76" t="s">
        <v>109</v>
      </c>
    </row>
    <row r="33" spans="5:12" x14ac:dyDescent="0.25">
      <c r="E33" s="60">
        <f t="shared" si="0"/>
        <v>77.5</v>
      </c>
      <c r="K33" s="1"/>
      <c r="L33" s="76" t="s">
        <v>110</v>
      </c>
    </row>
    <row r="34" spans="5:12" x14ac:dyDescent="0.25">
      <c r="E34" s="60">
        <f t="shared" si="0"/>
        <v>80</v>
      </c>
      <c r="K34" s="1"/>
      <c r="L34" s="76" t="s">
        <v>111</v>
      </c>
    </row>
    <row r="35" spans="5:12" x14ac:dyDescent="0.25">
      <c r="E35" s="60">
        <f t="shared" si="0"/>
        <v>82.5</v>
      </c>
      <c r="K35" s="1"/>
      <c r="L35" s="76" t="s">
        <v>112</v>
      </c>
    </row>
    <row r="36" spans="5:12" x14ac:dyDescent="0.25">
      <c r="E36" s="60">
        <f t="shared" si="0"/>
        <v>85</v>
      </c>
      <c r="K36" s="1"/>
      <c r="L36" s="76" t="s">
        <v>113</v>
      </c>
    </row>
    <row r="37" spans="5:12" x14ac:dyDescent="0.25">
      <c r="E37" s="60">
        <f t="shared" si="0"/>
        <v>87.5</v>
      </c>
      <c r="K37" s="1"/>
      <c r="L37" s="76" t="s">
        <v>114</v>
      </c>
    </row>
    <row r="38" spans="5:12" x14ac:dyDescent="0.25">
      <c r="E38" s="60">
        <f t="shared" si="0"/>
        <v>90</v>
      </c>
      <c r="K38" s="1"/>
      <c r="L38" s="76" t="s">
        <v>115</v>
      </c>
    </row>
    <row r="39" spans="5:12" x14ac:dyDescent="0.25">
      <c r="E39" s="60">
        <f t="shared" si="0"/>
        <v>92.5</v>
      </c>
      <c r="K39" s="1"/>
      <c r="L39" s="76" t="s">
        <v>116</v>
      </c>
    </row>
    <row r="40" spans="5:12" x14ac:dyDescent="0.25">
      <c r="E40" s="60">
        <f t="shared" si="0"/>
        <v>95</v>
      </c>
      <c r="K40" s="1"/>
      <c r="L40" s="76" t="s">
        <v>117</v>
      </c>
    </row>
    <row r="41" spans="5:12" x14ac:dyDescent="0.25">
      <c r="E41" s="60">
        <f t="shared" si="0"/>
        <v>97.5</v>
      </c>
      <c r="K41" s="1"/>
      <c r="L41" s="76" t="s">
        <v>118</v>
      </c>
    </row>
    <row r="42" spans="5:12" x14ac:dyDescent="0.25">
      <c r="E42" s="60">
        <f t="shared" si="0"/>
        <v>100</v>
      </c>
      <c r="K42" s="1"/>
      <c r="L42" s="76" t="s">
        <v>119</v>
      </c>
    </row>
    <row r="43" spans="5:12" x14ac:dyDescent="0.25">
      <c r="E43" s="60"/>
      <c r="K43" s="1"/>
      <c r="L43" s="76" t="s">
        <v>120</v>
      </c>
    </row>
    <row r="44" spans="5:12" x14ac:dyDescent="0.25">
      <c r="K44" s="1"/>
      <c r="L44" s="76" t="s">
        <v>121</v>
      </c>
    </row>
    <row r="45" spans="5:12" x14ac:dyDescent="0.25">
      <c r="K45" s="1"/>
      <c r="L45" s="76" t="s">
        <v>122</v>
      </c>
    </row>
    <row r="46" spans="5:12" x14ac:dyDescent="0.25">
      <c r="K46" s="1"/>
      <c r="L46" s="76" t="s">
        <v>123</v>
      </c>
    </row>
    <row r="47" spans="5:12" x14ac:dyDescent="0.25">
      <c r="K47" s="1"/>
      <c r="L47" s="76" t="s">
        <v>124</v>
      </c>
    </row>
    <row r="48" spans="5:12" x14ac:dyDescent="0.25">
      <c r="K48" s="1"/>
      <c r="L48" s="76" t="s">
        <v>125</v>
      </c>
    </row>
    <row r="49" spans="11:12" x14ac:dyDescent="0.25">
      <c r="K49" s="1"/>
      <c r="L49" s="76" t="s">
        <v>126</v>
      </c>
    </row>
    <row r="50" spans="11:12" x14ac:dyDescent="0.25">
      <c r="K50" s="1"/>
      <c r="L50" s="76" t="s">
        <v>127</v>
      </c>
    </row>
    <row r="51" spans="11:12" x14ac:dyDescent="0.25">
      <c r="K51" s="1"/>
      <c r="L51" s="76" t="s">
        <v>128</v>
      </c>
    </row>
    <row r="52" spans="11:12" x14ac:dyDescent="0.25">
      <c r="K52" s="1"/>
      <c r="L52" s="76" t="s">
        <v>129</v>
      </c>
    </row>
    <row r="53" spans="11:12" x14ac:dyDescent="0.25">
      <c r="K53" s="1"/>
      <c r="L53" s="76" t="s">
        <v>130</v>
      </c>
    </row>
    <row r="54" spans="11:12" x14ac:dyDescent="0.25">
      <c r="K54" s="1"/>
      <c r="L54" s="76" t="s">
        <v>131</v>
      </c>
    </row>
    <row r="55" spans="11:12" x14ac:dyDescent="0.25">
      <c r="K55" s="1"/>
      <c r="L55" s="76" t="s">
        <v>132</v>
      </c>
    </row>
    <row r="56" spans="11:12" x14ac:dyDescent="0.25">
      <c r="K56" s="1"/>
      <c r="L56" s="76" t="s">
        <v>133</v>
      </c>
    </row>
    <row r="57" spans="11:12" x14ac:dyDescent="0.25">
      <c r="K57" s="1"/>
      <c r="L57" s="76" t="s">
        <v>134</v>
      </c>
    </row>
    <row r="58" spans="11:12" x14ac:dyDescent="0.25">
      <c r="K58" s="1"/>
      <c r="L58" s="76" t="s">
        <v>135</v>
      </c>
    </row>
    <row r="59" spans="11:12" x14ac:dyDescent="0.25">
      <c r="K59" s="1"/>
      <c r="L59" s="76" t="s">
        <v>136</v>
      </c>
    </row>
    <row r="60" spans="11:12" x14ac:dyDescent="0.25">
      <c r="K60" s="1"/>
      <c r="L60" s="76" t="s">
        <v>137</v>
      </c>
    </row>
    <row r="61" spans="11:12" x14ac:dyDescent="0.25">
      <c r="K61" s="1"/>
      <c r="L61" s="76" t="s">
        <v>138</v>
      </c>
    </row>
    <row r="62" spans="11:12" x14ac:dyDescent="0.25">
      <c r="K62" s="1"/>
      <c r="L62" s="76" t="s">
        <v>139</v>
      </c>
    </row>
    <row r="63" spans="11:12" x14ac:dyDescent="0.25">
      <c r="K63" s="1"/>
      <c r="L63" s="76" t="s">
        <v>140</v>
      </c>
    </row>
    <row r="64" spans="11:12" x14ac:dyDescent="0.25">
      <c r="K64" s="1"/>
      <c r="L64" s="76" t="s">
        <v>141</v>
      </c>
    </row>
    <row r="65" spans="11:12" x14ac:dyDescent="0.25">
      <c r="K65" s="1"/>
      <c r="L65" s="76" t="s">
        <v>142</v>
      </c>
    </row>
    <row r="66" spans="11:12" x14ac:dyDescent="0.25">
      <c r="K66" s="1"/>
      <c r="L66" s="76" t="s">
        <v>143</v>
      </c>
    </row>
    <row r="67" spans="11:12" x14ac:dyDescent="0.25">
      <c r="K67" s="1"/>
      <c r="L67" s="76" t="s">
        <v>144</v>
      </c>
    </row>
    <row r="68" spans="11:12" x14ac:dyDescent="0.25">
      <c r="K68" s="1"/>
      <c r="L68" s="76" t="s">
        <v>145</v>
      </c>
    </row>
    <row r="69" spans="11:12" x14ac:dyDescent="0.25">
      <c r="K69" s="1"/>
      <c r="L69" s="76" t="s">
        <v>146</v>
      </c>
    </row>
    <row r="70" spans="11:12" x14ac:dyDescent="0.25">
      <c r="K70" s="1"/>
      <c r="L70" s="76" t="s">
        <v>147</v>
      </c>
    </row>
    <row r="71" spans="11:12" x14ac:dyDescent="0.25">
      <c r="K71" s="1"/>
      <c r="L71" s="76" t="s">
        <v>148</v>
      </c>
    </row>
    <row r="72" spans="11:12" x14ac:dyDescent="0.25">
      <c r="K72" s="1"/>
      <c r="L72" s="76" t="s">
        <v>149</v>
      </c>
    </row>
    <row r="73" spans="11:12" x14ac:dyDescent="0.25">
      <c r="K73" s="1"/>
      <c r="L73" s="77"/>
    </row>
  </sheetData>
  <sheetProtection algorithmName="SHA-512" hashValue="g6hC3r5XRtR2mbzEnP/eiczw/XUKwF4g4rpQFtJ1AafXDZEEHq4DWJjhaariUYrM2cDB2jnQUofXzVMvX2ZBiw==" saltValue="WtdDepv/qC0wWK3IwPQA9A==" spinCount="100000" sheet="1" objects="1" scenarios="1" selectLockedCells="1" selectUnlockedCells="1"/>
  <conditionalFormatting sqref="K2">
    <cfRule type="expression" dxfId="105" priority="89">
      <formula>$DB$74&gt;0</formula>
    </cfRule>
  </conditionalFormatting>
  <conditionalFormatting sqref="K3">
    <cfRule type="expression" dxfId="104" priority="88">
      <formula>$DD$74&gt;0</formula>
    </cfRule>
  </conditionalFormatting>
  <conditionalFormatting sqref="K4">
    <cfRule type="expression" dxfId="103" priority="87">
      <formula>$DE$74&gt;0</formula>
    </cfRule>
  </conditionalFormatting>
  <conditionalFormatting sqref="K5">
    <cfRule type="expression" dxfId="102" priority="86">
      <formula>$DF$74&gt;0</formula>
    </cfRule>
  </conditionalFormatting>
  <conditionalFormatting sqref="K6">
    <cfRule type="expression" dxfId="101" priority="85">
      <formula>$DG$74&gt;0</formula>
    </cfRule>
  </conditionalFormatting>
  <conditionalFormatting sqref="K7">
    <cfRule type="expression" dxfId="100" priority="84">
      <formula>$DH$74&gt;0</formula>
    </cfRule>
  </conditionalFormatting>
  <conditionalFormatting sqref="K8">
    <cfRule type="expression" dxfId="99" priority="83">
      <formula>$DI$74&gt;0</formula>
    </cfRule>
  </conditionalFormatting>
  <conditionalFormatting sqref="K9">
    <cfRule type="expression" dxfId="98" priority="82">
      <formula>$DJ$74&gt;0</formula>
    </cfRule>
  </conditionalFormatting>
  <conditionalFormatting sqref="K10">
    <cfRule type="expression" dxfId="97" priority="81">
      <formula>$DK$74&gt;0</formula>
    </cfRule>
  </conditionalFormatting>
  <conditionalFormatting sqref="K11">
    <cfRule type="expression" dxfId="96" priority="80">
      <formula>$DL$74&gt;0</formula>
    </cfRule>
  </conditionalFormatting>
  <conditionalFormatting sqref="K12">
    <cfRule type="expression" dxfId="95" priority="79">
      <formula>$DM$74&gt;0</formula>
    </cfRule>
  </conditionalFormatting>
  <conditionalFormatting sqref="K13">
    <cfRule type="expression" dxfId="94" priority="78">
      <formula>$DN$74&gt;0</formula>
    </cfRule>
  </conditionalFormatting>
  <conditionalFormatting sqref="K14">
    <cfRule type="expression" dxfId="93" priority="77">
      <formula>$DO$74&gt;0</formula>
    </cfRule>
  </conditionalFormatting>
  <conditionalFormatting sqref="K15">
    <cfRule type="expression" dxfId="92" priority="76">
      <formula>$DP$74&gt;0</formula>
    </cfRule>
  </conditionalFormatting>
  <conditionalFormatting sqref="K16">
    <cfRule type="expression" dxfId="91" priority="75">
      <formula>$DQ$74&gt;0</formula>
    </cfRule>
  </conditionalFormatting>
  <conditionalFormatting sqref="K17">
    <cfRule type="expression" dxfId="90" priority="74">
      <formula>$DR$74&gt;0</formula>
    </cfRule>
  </conditionalFormatting>
  <conditionalFormatting sqref="K19">
    <cfRule type="expression" dxfId="89" priority="73">
      <formula>$DS$74&gt;0</formula>
    </cfRule>
  </conditionalFormatting>
  <conditionalFormatting sqref="K18">
    <cfRule type="expression" dxfId="88" priority="72">
      <formula>$DT$74&gt;0</formula>
    </cfRule>
  </conditionalFormatting>
  <conditionalFormatting sqref="L2">
    <cfRule type="expression" dxfId="87" priority="71">
      <formula>$AJ$74&gt;0</formula>
    </cfRule>
  </conditionalFormatting>
  <conditionalFormatting sqref="L3">
    <cfRule type="expression" dxfId="86" priority="70">
      <formula>$AK$74&gt;0</formula>
    </cfRule>
  </conditionalFormatting>
  <conditionalFormatting sqref="L4">
    <cfRule type="expression" dxfId="85" priority="69">
      <formula>$AL$74&gt;0</formula>
    </cfRule>
  </conditionalFormatting>
  <conditionalFormatting sqref="L5">
    <cfRule type="expression" dxfId="84" priority="68">
      <formula>$AM$74&gt;0</formula>
    </cfRule>
  </conditionalFormatting>
  <conditionalFormatting sqref="L6">
    <cfRule type="expression" dxfId="83" priority="67">
      <formula>$AN$74&gt;0</formula>
    </cfRule>
  </conditionalFormatting>
  <conditionalFormatting sqref="L7">
    <cfRule type="expression" dxfId="82" priority="66">
      <formula>$AO$74&gt;0</formula>
    </cfRule>
  </conditionalFormatting>
  <conditionalFormatting sqref="L8">
    <cfRule type="expression" dxfId="81" priority="65">
      <formula>$AP$74</formula>
    </cfRule>
  </conditionalFormatting>
  <conditionalFormatting sqref="L9">
    <cfRule type="expression" dxfId="80" priority="64">
      <formula>$AQ$74&gt;0</formula>
    </cfRule>
  </conditionalFormatting>
  <conditionalFormatting sqref="L10">
    <cfRule type="expression" dxfId="79" priority="63">
      <formula>$AR$74&gt;0</formula>
    </cfRule>
  </conditionalFormatting>
  <conditionalFormatting sqref="L11">
    <cfRule type="expression" dxfId="78" priority="62">
      <formula>$AS$74&gt;0</formula>
    </cfRule>
  </conditionalFormatting>
  <conditionalFormatting sqref="L12">
    <cfRule type="expression" dxfId="77" priority="61">
      <formula>$AT$74&gt;0</formula>
    </cfRule>
  </conditionalFormatting>
  <conditionalFormatting sqref="L13">
    <cfRule type="expression" dxfId="76" priority="60">
      <formula>$AU$74&gt;0</formula>
    </cfRule>
  </conditionalFormatting>
  <conditionalFormatting sqref="L14">
    <cfRule type="expression" dxfId="75" priority="59">
      <formula>$AV$74&gt;0</formula>
    </cfRule>
  </conditionalFormatting>
  <conditionalFormatting sqref="L15">
    <cfRule type="expression" dxfId="74" priority="58">
      <formula>$AW$74&gt;0</formula>
    </cfRule>
  </conditionalFormatting>
  <conditionalFormatting sqref="L16">
    <cfRule type="expression" dxfId="73" priority="57">
      <formula>$AX$74&gt;0</formula>
    </cfRule>
  </conditionalFormatting>
  <conditionalFormatting sqref="L17">
    <cfRule type="expression" dxfId="72" priority="56">
      <formula>$AY$74&gt;0</formula>
    </cfRule>
  </conditionalFormatting>
  <conditionalFormatting sqref="L18">
    <cfRule type="expression" dxfId="71" priority="55">
      <formula>$AZ$74&gt;0</formula>
    </cfRule>
  </conditionalFormatting>
  <conditionalFormatting sqref="L19">
    <cfRule type="expression" dxfId="70" priority="54">
      <formula>$BA$74&gt;0</formula>
    </cfRule>
  </conditionalFormatting>
  <conditionalFormatting sqref="L20">
    <cfRule type="expression" dxfId="69" priority="53">
      <formula>$BB$74&gt;0</formula>
    </cfRule>
  </conditionalFormatting>
  <conditionalFormatting sqref="L21">
    <cfRule type="expression" dxfId="68" priority="52">
      <formula>$BC$74&gt;0</formula>
    </cfRule>
  </conditionalFormatting>
  <conditionalFormatting sqref="L22">
    <cfRule type="expression" dxfId="67" priority="51">
      <formula>$BD$74&gt;0</formula>
    </cfRule>
  </conditionalFormatting>
  <conditionalFormatting sqref="L23">
    <cfRule type="expression" dxfId="66" priority="50">
      <formula>$BE$74&gt;0</formula>
    </cfRule>
  </conditionalFormatting>
  <conditionalFormatting sqref="L24">
    <cfRule type="expression" dxfId="65" priority="49">
      <formula>$BF$74&gt;0</formula>
    </cfRule>
  </conditionalFormatting>
  <conditionalFormatting sqref="L25">
    <cfRule type="expression" dxfId="64" priority="48">
      <formula>$BG$74&gt;0</formula>
    </cfRule>
  </conditionalFormatting>
  <conditionalFormatting sqref="L26">
    <cfRule type="expression" dxfId="63" priority="47">
      <formula>$BH$74</formula>
    </cfRule>
  </conditionalFormatting>
  <conditionalFormatting sqref="L27">
    <cfRule type="expression" dxfId="62" priority="46">
      <formula>$BI$74&gt;0</formula>
    </cfRule>
  </conditionalFormatting>
  <conditionalFormatting sqref="L28">
    <cfRule type="expression" dxfId="61" priority="45">
      <formula>$BJ$74&gt;0</formula>
    </cfRule>
  </conditionalFormatting>
  <conditionalFormatting sqref="L29">
    <cfRule type="expression" dxfId="60" priority="44">
      <formula>$BK$74&gt;0</formula>
    </cfRule>
  </conditionalFormatting>
  <conditionalFormatting sqref="L30">
    <cfRule type="expression" dxfId="59" priority="43">
      <formula>$BL$74&gt;0</formula>
    </cfRule>
  </conditionalFormatting>
  <conditionalFormatting sqref="L31">
    <cfRule type="expression" dxfId="58" priority="42">
      <formula>$BM$74&gt;0</formula>
    </cfRule>
  </conditionalFormatting>
  <conditionalFormatting sqref="L32">
    <cfRule type="expression" dxfId="57" priority="41">
      <formula>$BN$74&gt;0</formula>
    </cfRule>
  </conditionalFormatting>
  <conditionalFormatting sqref="L33">
    <cfRule type="expression" dxfId="56" priority="40">
      <formula>$BO$74&gt;0</formula>
    </cfRule>
  </conditionalFormatting>
  <conditionalFormatting sqref="L34">
    <cfRule type="expression" dxfId="55" priority="39">
      <formula>$BP$74&gt;0</formula>
    </cfRule>
  </conditionalFormatting>
  <conditionalFormatting sqref="L35">
    <cfRule type="expression" dxfId="54" priority="38">
      <formula>$BQ$74&gt;0</formula>
    </cfRule>
  </conditionalFormatting>
  <conditionalFormatting sqref="L36">
    <cfRule type="expression" dxfId="53" priority="37">
      <formula>$BR$74&gt;0</formula>
    </cfRule>
  </conditionalFormatting>
  <conditionalFormatting sqref="L37">
    <cfRule type="expression" dxfId="52" priority="36">
      <formula>$BS$74&gt;0</formula>
    </cfRule>
  </conditionalFormatting>
  <conditionalFormatting sqref="L38">
    <cfRule type="expression" dxfId="51" priority="35">
      <formula>$BT$74&gt;0</formula>
    </cfRule>
  </conditionalFormatting>
  <conditionalFormatting sqref="L39">
    <cfRule type="expression" dxfId="50" priority="34">
      <formula>$BU$74&gt;0</formula>
    </cfRule>
  </conditionalFormatting>
  <conditionalFormatting sqref="L40">
    <cfRule type="expression" dxfId="49" priority="33">
      <formula>$BV$74&gt;0</formula>
    </cfRule>
  </conditionalFormatting>
  <conditionalFormatting sqref="L41">
    <cfRule type="expression" dxfId="48" priority="32">
      <formula>$BW$74&gt;0</formula>
    </cfRule>
  </conditionalFormatting>
  <conditionalFormatting sqref="L42">
    <cfRule type="expression" dxfId="47" priority="31">
      <formula>$BX$74&gt;0</formula>
    </cfRule>
  </conditionalFormatting>
  <conditionalFormatting sqref="L43">
    <cfRule type="expression" dxfId="46" priority="30">
      <formula>$BY$74&gt;0</formula>
    </cfRule>
  </conditionalFormatting>
  <conditionalFormatting sqref="L44">
    <cfRule type="expression" dxfId="45" priority="29">
      <formula>$BZ$74&gt;0</formula>
    </cfRule>
  </conditionalFormatting>
  <conditionalFormatting sqref="L45">
    <cfRule type="expression" dxfId="44" priority="28">
      <formula>$CA$74&gt;0</formula>
    </cfRule>
  </conditionalFormatting>
  <conditionalFormatting sqref="L46">
    <cfRule type="expression" dxfId="43" priority="27">
      <formula>$CB$74&gt;0</formula>
    </cfRule>
  </conditionalFormatting>
  <conditionalFormatting sqref="L47">
    <cfRule type="expression" dxfId="42" priority="26">
      <formula>$CC$74&gt;0</formula>
    </cfRule>
  </conditionalFormatting>
  <conditionalFormatting sqref="L48">
    <cfRule type="expression" dxfId="41" priority="25">
      <formula>$CD$74&gt;0</formula>
    </cfRule>
  </conditionalFormatting>
  <conditionalFormatting sqref="L49">
    <cfRule type="expression" dxfId="40" priority="24">
      <formula>$CE$74&gt;0</formula>
    </cfRule>
  </conditionalFormatting>
  <conditionalFormatting sqref="L50">
    <cfRule type="expression" dxfId="39" priority="23">
      <formula>$CF$74&gt;0</formula>
    </cfRule>
  </conditionalFormatting>
  <conditionalFormatting sqref="L51">
    <cfRule type="expression" dxfId="38" priority="22">
      <formula>$CG$74&gt;0</formula>
    </cfRule>
  </conditionalFormatting>
  <conditionalFormatting sqref="L52">
    <cfRule type="expression" dxfId="37" priority="21">
      <formula>$CH$74&gt;0</formula>
    </cfRule>
  </conditionalFormatting>
  <conditionalFormatting sqref="L53">
    <cfRule type="expression" dxfId="36" priority="20">
      <formula>$CI$74&gt;0</formula>
    </cfRule>
  </conditionalFormatting>
  <conditionalFormatting sqref="L54">
    <cfRule type="expression" dxfId="35" priority="19">
      <formula>$CJ$74&gt;0</formula>
    </cfRule>
  </conditionalFormatting>
  <conditionalFormatting sqref="L55">
    <cfRule type="expression" dxfId="34" priority="18">
      <formula>$CK$74&gt;0</formula>
    </cfRule>
  </conditionalFormatting>
  <conditionalFormatting sqref="L56">
    <cfRule type="expression" dxfId="33" priority="17">
      <formula>$CL$74&gt;0</formula>
    </cfRule>
  </conditionalFormatting>
  <conditionalFormatting sqref="L57">
    <cfRule type="expression" dxfId="32" priority="16">
      <formula>$CM$74&gt;0</formula>
    </cfRule>
  </conditionalFormatting>
  <conditionalFormatting sqref="L58">
    <cfRule type="expression" dxfId="31" priority="15">
      <formula>$CN$74&gt;0</formula>
    </cfRule>
  </conditionalFormatting>
  <conditionalFormatting sqref="L59">
    <cfRule type="expression" dxfId="30" priority="14">
      <formula>$CO$74&gt;0</formula>
    </cfRule>
  </conditionalFormatting>
  <conditionalFormatting sqref="L60">
    <cfRule type="expression" dxfId="29" priority="13">
      <formula>$CP$74&gt;0</formula>
    </cfRule>
  </conditionalFormatting>
  <conditionalFormatting sqref="L61">
    <cfRule type="expression" dxfId="28" priority="12">
      <formula>$CQ$74&gt;0</formula>
    </cfRule>
  </conditionalFormatting>
  <conditionalFormatting sqref="L62">
    <cfRule type="expression" dxfId="27" priority="11">
      <formula>$CR$74&gt;0</formula>
    </cfRule>
  </conditionalFormatting>
  <conditionalFormatting sqref="L63">
    <cfRule type="expression" dxfId="26" priority="10">
      <formula>$CS$74&gt;0</formula>
    </cfRule>
  </conditionalFormatting>
  <conditionalFormatting sqref="L64">
    <cfRule type="expression" dxfId="25" priority="9">
      <formula>$CT$74&gt;0</formula>
    </cfRule>
  </conditionalFormatting>
  <conditionalFormatting sqref="L65">
    <cfRule type="expression" dxfId="24" priority="8">
      <formula>$CU$74&gt;0</formula>
    </cfRule>
  </conditionalFormatting>
  <conditionalFormatting sqref="L66">
    <cfRule type="expression" dxfId="23" priority="7">
      <formula>$CV$74&gt;0</formula>
    </cfRule>
  </conditionalFormatting>
  <conditionalFormatting sqref="L67">
    <cfRule type="expression" dxfId="22" priority="6">
      <formula>$CW$74&gt;0</formula>
    </cfRule>
  </conditionalFormatting>
  <conditionalFormatting sqref="L68">
    <cfRule type="expression" dxfId="21" priority="5">
      <formula>$CX$74&gt;0</formula>
    </cfRule>
  </conditionalFormatting>
  <conditionalFormatting sqref="L69">
    <cfRule type="expression" dxfId="20" priority="4">
      <formula>$CY$74&gt;0</formula>
    </cfRule>
  </conditionalFormatting>
  <conditionalFormatting sqref="L70">
    <cfRule type="expression" dxfId="19" priority="3">
      <formula>$CZ$74&gt;0</formula>
    </cfRule>
  </conditionalFormatting>
  <conditionalFormatting sqref="L71">
    <cfRule type="expression" dxfId="18" priority="2">
      <formula>$DA$74&gt;0</formula>
    </cfRule>
  </conditionalFormatting>
  <conditionalFormatting sqref="L72">
    <cfRule type="expression" dxfId="17" priority="1">
      <formula>$DC$74&gt;0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B1:BN65"/>
  <sheetViews>
    <sheetView topLeftCell="K29" workbookViewId="0">
      <selection activeCell="BN48" sqref="BN48:BN50"/>
    </sheetView>
  </sheetViews>
  <sheetFormatPr baseColWidth="10" defaultColWidth="2.85546875" defaultRowHeight="15" x14ac:dyDescent="0.25"/>
  <cols>
    <col min="2" max="12" width="2.85546875" style="48"/>
    <col min="45" max="45" width="4" bestFit="1" customWidth="1"/>
    <col min="46" max="46" width="3.7109375" bestFit="1" customWidth="1"/>
    <col min="49" max="64" width="3.7109375" bestFit="1" customWidth="1"/>
  </cols>
  <sheetData>
    <row r="1" spans="2:64" hidden="1" x14ac:dyDescent="0.25"/>
    <row r="2" spans="2:64" ht="96" customHeight="1" x14ac:dyDescent="0.25">
      <c r="AT2" s="50" t="s">
        <v>261</v>
      </c>
      <c r="AW2" s="50" t="str">
        <f>$C51</f>
        <v>Textil, Stoff</v>
      </c>
      <c r="AX2" s="50" t="str">
        <f>$C52</f>
        <v>Papier, Pappe</v>
      </c>
      <c r="AY2" s="50" t="str">
        <f>$C53</f>
        <v>Holz</v>
      </c>
      <c r="AZ2" s="50" t="str">
        <f>$C54</f>
        <v>Glas</v>
      </c>
      <c r="BA2" s="50" t="str">
        <f>$C55</f>
        <v>Nitril</v>
      </c>
      <c r="BB2" s="50" t="str">
        <f>$C56</f>
        <v>Latex</v>
      </c>
      <c r="BC2" s="50" t="str">
        <f>$C57</f>
        <v>Vinyl</v>
      </c>
      <c r="BD2" s="50" t="str">
        <f>$C58</f>
        <v>Kunststoff, PE</v>
      </c>
      <c r="BE2" s="50" t="str">
        <f>$C59</f>
        <v>Kunststoff, PP</v>
      </c>
      <c r="BF2" s="50" t="str">
        <f>$C60</f>
        <v>Kunststoff, PVC</v>
      </c>
      <c r="BG2" s="50" t="str">
        <f>$C61</f>
        <v>Gummi</v>
      </c>
      <c r="BH2" s="50" t="str">
        <f>$C62</f>
        <v>Folie</v>
      </c>
      <c r="BI2" s="53">
        <f>$C63</f>
        <v>0</v>
      </c>
      <c r="BJ2" s="53">
        <f>$C64</f>
        <v>0</v>
      </c>
      <c r="BK2" s="53">
        <f>$C65</f>
        <v>0</v>
      </c>
      <c r="BL2" s="53">
        <f>$C66</f>
        <v>0</v>
      </c>
    </row>
    <row r="3" spans="2:64" x14ac:dyDescent="0.25">
      <c r="B3" s="226" t="str">
        <f>Eingabe!C30</f>
        <v>1.</v>
      </c>
      <c r="C3" s="226"/>
      <c r="D3" s="226">
        <f>Eingabe!E30</f>
        <v>0</v>
      </c>
      <c r="E3" s="226"/>
      <c r="F3" s="226"/>
      <c r="G3" s="226"/>
      <c r="H3" s="226"/>
      <c r="I3" s="226"/>
      <c r="J3" s="226"/>
      <c r="K3" s="226">
        <f>Eingabe!L30</f>
        <v>0</v>
      </c>
      <c r="L3" s="226"/>
      <c r="M3" s="227">
        <f>Eingabe!N30</f>
        <v>0</v>
      </c>
      <c r="N3" s="227"/>
      <c r="O3" s="227"/>
      <c r="P3" s="227"/>
      <c r="Q3" s="227"/>
      <c r="R3" s="227"/>
      <c r="S3" s="227"/>
      <c r="T3" s="227"/>
      <c r="U3" s="227"/>
      <c r="V3" s="227"/>
      <c r="W3" s="227">
        <f>Eingabe!X30</f>
        <v>0</v>
      </c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>
        <f>Eingabe!AI30</f>
        <v>0</v>
      </c>
      <c r="AI3" s="227"/>
      <c r="AJ3" s="227"/>
      <c r="AK3" s="226">
        <f>Eingabe!AL30</f>
        <v>0</v>
      </c>
      <c r="AL3" s="226"/>
      <c r="AM3" s="226"/>
      <c r="AN3" s="226"/>
      <c r="AO3" s="226">
        <f>Eingabe!AP30</f>
        <v>0</v>
      </c>
      <c r="AP3" s="226"/>
      <c r="AQ3" s="226"/>
      <c r="AT3" s="29">
        <f>(($AO$3*$AH$3)/100)</f>
        <v>0</v>
      </c>
      <c r="AW3" s="29">
        <f t="shared" ref="AW3:AW8" si="0">IF($W3="Textil, Stoff",$AT3,0)</f>
        <v>0</v>
      </c>
      <c r="AX3" s="29">
        <f t="shared" ref="AX3:AX8" si="1">IF($W3="Papier, Pappe",$AT3,0)</f>
        <v>0</v>
      </c>
      <c r="AY3" s="29">
        <f t="shared" ref="AY3:AY8" si="2">IF($W3="Holz",$AT3,0)</f>
        <v>0</v>
      </c>
      <c r="AZ3" s="29">
        <f t="shared" ref="AZ3:AZ8" si="3">IF($W3="Glas",$AT3,0)</f>
        <v>0</v>
      </c>
      <c r="BA3" s="29">
        <f t="shared" ref="BA3:BA8" si="4">IF($W3="Nitril",$AT3,0)</f>
        <v>0</v>
      </c>
      <c r="BB3" s="29">
        <f t="shared" ref="BB3:BB8" si="5">IF($W3="Latex",$AT3,0)</f>
        <v>0</v>
      </c>
      <c r="BC3" s="29">
        <f t="shared" ref="BC3:BC8" si="6">IF($W3="Vinyl",$AT3,0)</f>
        <v>0</v>
      </c>
      <c r="BD3" s="29">
        <f t="shared" ref="BD3:BD8" si="7">IF($W3="Kunststoff, PE",$AT3,0)</f>
        <v>0</v>
      </c>
      <c r="BE3" s="29">
        <f t="shared" ref="BE3:BE8" si="8">IF($W3="Kunststoff, PP",$AT3,0)</f>
        <v>0</v>
      </c>
      <c r="BF3" s="29">
        <f t="shared" ref="BF3:BF8" si="9">IF($W3="Kunststoff, PVC",$AT3,0)</f>
        <v>0</v>
      </c>
      <c r="BG3" s="29">
        <f t="shared" ref="BG3:BG8" si="10">IF($W3="Gummi",$AT3,0)</f>
        <v>0</v>
      </c>
      <c r="BH3" s="29">
        <f t="shared" ref="BH3:BH8" si="11">IF($W3="Folie",$AT3,0)</f>
        <v>0</v>
      </c>
      <c r="BI3" s="52"/>
      <c r="BJ3" s="52"/>
      <c r="BK3" s="52"/>
      <c r="BL3" s="52"/>
    </row>
    <row r="4" spans="2:64" x14ac:dyDescent="0.25"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7">
        <f>Eingabe!N31</f>
        <v>0</v>
      </c>
      <c r="N4" s="227">
        <f>Eingabe!O31</f>
        <v>0</v>
      </c>
      <c r="O4" s="227">
        <f>Eingabe!P31</f>
        <v>0</v>
      </c>
      <c r="P4" s="227">
        <f>Eingabe!Q31</f>
        <v>0</v>
      </c>
      <c r="Q4" s="227">
        <f>Eingabe!R31</f>
        <v>0</v>
      </c>
      <c r="R4" s="227">
        <f>Eingabe!S31</f>
        <v>0</v>
      </c>
      <c r="S4" s="227">
        <f>Eingabe!T31</f>
        <v>0</v>
      </c>
      <c r="T4" s="227">
        <f>Eingabe!U31</f>
        <v>0</v>
      </c>
      <c r="U4" s="227">
        <f>Eingabe!V31</f>
        <v>0</v>
      </c>
      <c r="V4" s="227">
        <f>Eingabe!W31</f>
        <v>0</v>
      </c>
      <c r="W4" s="227">
        <f>Eingabe!X31</f>
        <v>0</v>
      </c>
      <c r="X4" s="227">
        <f>Eingabe!Y31</f>
        <v>0</v>
      </c>
      <c r="Y4" s="227">
        <f>Eingabe!Z31</f>
        <v>0</v>
      </c>
      <c r="Z4" s="227">
        <f>Eingabe!AA31</f>
        <v>0</v>
      </c>
      <c r="AA4" s="227">
        <f>Eingabe!AB31</f>
        <v>0</v>
      </c>
      <c r="AB4" s="227">
        <f>Eingabe!AC31</f>
        <v>0</v>
      </c>
      <c r="AC4" s="227">
        <f>Eingabe!AD31</f>
        <v>0</v>
      </c>
      <c r="AD4" s="227">
        <f>Eingabe!AE31</f>
        <v>0</v>
      </c>
      <c r="AE4" s="227">
        <f>Eingabe!AF31</f>
        <v>0</v>
      </c>
      <c r="AF4" s="227">
        <f>Eingabe!AG31</f>
        <v>0</v>
      </c>
      <c r="AG4" s="227">
        <f>Eingabe!AH31</f>
        <v>0</v>
      </c>
      <c r="AH4" s="227">
        <f>Eingabe!AI31</f>
        <v>0</v>
      </c>
      <c r="AI4" s="227"/>
      <c r="AJ4" s="227"/>
      <c r="AK4" s="226"/>
      <c r="AL4" s="226"/>
      <c r="AM4" s="226"/>
      <c r="AN4" s="226"/>
      <c r="AO4" s="226"/>
      <c r="AP4" s="226"/>
      <c r="AQ4" s="226"/>
      <c r="AT4" s="29">
        <f>(($AO$3*$AH$4)/100)</f>
        <v>0</v>
      </c>
      <c r="AW4" s="29">
        <f t="shared" si="0"/>
        <v>0</v>
      </c>
      <c r="AX4" s="29">
        <f t="shared" si="1"/>
        <v>0</v>
      </c>
      <c r="AY4" s="29">
        <f t="shared" si="2"/>
        <v>0</v>
      </c>
      <c r="AZ4" s="29">
        <f t="shared" si="3"/>
        <v>0</v>
      </c>
      <c r="BA4" s="29">
        <f t="shared" si="4"/>
        <v>0</v>
      </c>
      <c r="BB4" s="29">
        <f t="shared" si="5"/>
        <v>0</v>
      </c>
      <c r="BC4" s="29">
        <f t="shared" si="6"/>
        <v>0</v>
      </c>
      <c r="BD4" s="29">
        <f t="shared" si="7"/>
        <v>0</v>
      </c>
      <c r="BE4" s="29">
        <f t="shared" si="8"/>
        <v>0</v>
      </c>
      <c r="BF4" s="29">
        <f t="shared" si="9"/>
        <v>0</v>
      </c>
      <c r="BG4" s="29">
        <f t="shared" si="10"/>
        <v>0</v>
      </c>
      <c r="BH4" s="29">
        <f t="shared" si="11"/>
        <v>0</v>
      </c>
      <c r="BI4" s="52"/>
      <c r="BJ4" s="52"/>
      <c r="BK4" s="52"/>
      <c r="BL4" s="52"/>
    </row>
    <row r="5" spans="2:64" x14ac:dyDescent="0.25"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7">
        <f>Eingabe!N32</f>
        <v>0</v>
      </c>
      <c r="N5" s="227">
        <f>Eingabe!O32</f>
        <v>0</v>
      </c>
      <c r="O5" s="227">
        <f>Eingabe!P32</f>
        <v>0</v>
      </c>
      <c r="P5" s="227">
        <f>Eingabe!Q32</f>
        <v>0</v>
      </c>
      <c r="Q5" s="227">
        <f>Eingabe!R32</f>
        <v>0</v>
      </c>
      <c r="R5" s="227">
        <f>Eingabe!S32</f>
        <v>0</v>
      </c>
      <c r="S5" s="227">
        <f>Eingabe!T32</f>
        <v>0</v>
      </c>
      <c r="T5" s="227">
        <f>Eingabe!U32</f>
        <v>0</v>
      </c>
      <c r="U5" s="227">
        <f>Eingabe!V32</f>
        <v>0</v>
      </c>
      <c r="V5" s="227">
        <f>Eingabe!W32</f>
        <v>0</v>
      </c>
      <c r="W5" s="227">
        <f>Eingabe!X32</f>
        <v>0</v>
      </c>
      <c r="X5" s="227">
        <f>Eingabe!Y32</f>
        <v>0</v>
      </c>
      <c r="Y5" s="227">
        <f>Eingabe!Z32</f>
        <v>0</v>
      </c>
      <c r="Z5" s="227">
        <f>Eingabe!AA32</f>
        <v>0</v>
      </c>
      <c r="AA5" s="227">
        <f>Eingabe!AB32</f>
        <v>0</v>
      </c>
      <c r="AB5" s="227">
        <f>Eingabe!AC32</f>
        <v>0</v>
      </c>
      <c r="AC5" s="227">
        <f>Eingabe!AD32</f>
        <v>0</v>
      </c>
      <c r="AD5" s="227">
        <f>Eingabe!AE32</f>
        <v>0</v>
      </c>
      <c r="AE5" s="227">
        <f>Eingabe!AF32</f>
        <v>0</v>
      </c>
      <c r="AF5" s="227">
        <f>Eingabe!AG32</f>
        <v>0</v>
      </c>
      <c r="AG5" s="227">
        <f>Eingabe!AH32</f>
        <v>0</v>
      </c>
      <c r="AH5" s="227">
        <f>Eingabe!AI32</f>
        <v>0</v>
      </c>
      <c r="AI5" s="227"/>
      <c r="AJ5" s="227"/>
      <c r="AK5" s="226"/>
      <c r="AL5" s="226"/>
      <c r="AM5" s="226"/>
      <c r="AN5" s="226"/>
      <c r="AO5" s="226"/>
      <c r="AP5" s="226"/>
      <c r="AQ5" s="226"/>
      <c r="AT5" s="29">
        <f>(($AO$3*$AH$5)/100)</f>
        <v>0</v>
      </c>
      <c r="AW5" s="29">
        <f t="shared" si="0"/>
        <v>0</v>
      </c>
      <c r="AX5" s="29">
        <f t="shared" si="1"/>
        <v>0</v>
      </c>
      <c r="AY5" s="29">
        <f t="shared" si="2"/>
        <v>0</v>
      </c>
      <c r="AZ5" s="29">
        <f t="shared" si="3"/>
        <v>0</v>
      </c>
      <c r="BA5" s="29">
        <f t="shared" si="4"/>
        <v>0</v>
      </c>
      <c r="BB5" s="29">
        <f t="shared" si="5"/>
        <v>0</v>
      </c>
      <c r="BC5" s="29">
        <f t="shared" si="6"/>
        <v>0</v>
      </c>
      <c r="BD5" s="29">
        <f t="shared" si="7"/>
        <v>0</v>
      </c>
      <c r="BE5" s="29">
        <f t="shared" si="8"/>
        <v>0</v>
      </c>
      <c r="BF5" s="29">
        <f t="shared" si="9"/>
        <v>0</v>
      </c>
      <c r="BG5" s="29">
        <f t="shared" si="10"/>
        <v>0</v>
      </c>
      <c r="BH5" s="29">
        <f t="shared" si="11"/>
        <v>0</v>
      </c>
      <c r="BI5" s="52"/>
      <c r="BJ5" s="52"/>
      <c r="BK5" s="52"/>
      <c r="BL5" s="52"/>
    </row>
    <row r="6" spans="2:64" x14ac:dyDescent="0.25"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7">
        <f>Eingabe!N33</f>
        <v>0</v>
      </c>
      <c r="N6" s="227">
        <f>Eingabe!O33</f>
        <v>0</v>
      </c>
      <c r="O6" s="227">
        <f>Eingabe!P33</f>
        <v>0</v>
      </c>
      <c r="P6" s="227">
        <f>Eingabe!Q33</f>
        <v>0</v>
      </c>
      <c r="Q6" s="227">
        <f>Eingabe!R33</f>
        <v>0</v>
      </c>
      <c r="R6" s="227">
        <f>Eingabe!S33</f>
        <v>0</v>
      </c>
      <c r="S6" s="227">
        <f>Eingabe!T33</f>
        <v>0</v>
      </c>
      <c r="T6" s="227">
        <f>Eingabe!U33</f>
        <v>0</v>
      </c>
      <c r="U6" s="227">
        <f>Eingabe!V33</f>
        <v>0</v>
      </c>
      <c r="V6" s="227">
        <f>Eingabe!W33</f>
        <v>0</v>
      </c>
      <c r="W6" s="227">
        <f>Eingabe!X33</f>
        <v>0</v>
      </c>
      <c r="X6" s="227">
        <f>Eingabe!Y33</f>
        <v>0</v>
      </c>
      <c r="Y6" s="227">
        <f>Eingabe!Z33</f>
        <v>0</v>
      </c>
      <c r="Z6" s="227">
        <f>Eingabe!AA33</f>
        <v>0</v>
      </c>
      <c r="AA6" s="227">
        <f>Eingabe!AB33</f>
        <v>0</v>
      </c>
      <c r="AB6" s="227">
        <f>Eingabe!AC33</f>
        <v>0</v>
      </c>
      <c r="AC6" s="227">
        <f>Eingabe!AD33</f>
        <v>0</v>
      </c>
      <c r="AD6" s="227">
        <f>Eingabe!AE33</f>
        <v>0</v>
      </c>
      <c r="AE6" s="227">
        <f>Eingabe!AF33</f>
        <v>0</v>
      </c>
      <c r="AF6" s="227">
        <f>Eingabe!AG33</f>
        <v>0</v>
      </c>
      <c r="AG6" s="227">
        <f>Eingabe!AH33</f>
        <v>0</v>
      </c>
      <c r="AH6" s="227">
        <f>Eingabe!AI33</f>
        <v>0</v>
      </c>
      <c r="AI6" s="227"/>
      <c r="AJ6" s="227"/>
      <c r="AK6" s="226"/>
      <c r="AL6" s="226"/>
      <c r="AM6" s="226"/>
      <c r="AN6" s="226"/>
      <c r="AO6" s="226"/>
      <c r="AP6" s="226"/>
      <c r="AQ6" s="226"/>
      <c r="AT6" s="29">
        <f>(($AO$3*$AH$6)/100)</f>
        <v>0</v>
      </c>
      <c r="AW6" s="29">
        <f t="shared" si="0"/>
        <v>0</v>
      </c>
      <c r="AX6" s="29">
        <f t="shared" si="1"/>
        <v>0</v>
      </c>
      <c r="AY6" s="29">
        <f t="shared" si="2"/>
        <v>0</v>
      </c>
      <c r="AZ6" s="29">
        <f t="shared" si="3"/>
        <v>0</v>
      </c>
      <c r="BA6" s="29">
        <f t="shared" si="4"/>
        <v>0</v>
      </c>
      <c r="BB6" s="29">
        <f t="shared" si="5"/>
        <v>0</v>
      </c>
      <c r="BC6" s="29">
        <f t="shared" si="6"/>
        <v>0</v>
      </c>
      <c r="BD6" s="29">
        <f t="shared" si="7"/>
        <v>0</v>
      </c>
      <c r="BE6" s="29">
        <f t="shared" si="8"/>
        <v>0</v>
      </c>
      <c r="BF6" s="29">
        <f t="shared" si="9"/>
        <v>0</v>
      </c>
      <c r="BG6" s="29">
        <f t="shared" si="10"/>
        <v>0</v>
      </c>
      <c r="BH6" s="29">
        <f t="shared" si="11"/>
        <v>0</v>
      </c>
      <c r="BI6" s="52"/>
      <c r="BJ6" s="52"/>
      <c r="BK6" s="52"/>
      <c r="BL6" s="52"/>
    </row>
    <row r="7" spans="2:64" x14ac:dyDescent="0.25"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7">
        <f>Eingabe!N34</f>
        <v>0</v>
      </c>
      <c r="N7" s="227">
        <f>Eingabe!O34</f>
        <v>0</v>
      </c>
      <c r="O7" s="227">
        <f>Eingabe!P34</f>
        <v>0</v>
      </c>
      <c r="P7" s="227">
        <f>Eingabe!Q34</f>
        <v>0</v>
      </c>
      <c r="Q7" s="227">
        <f>Eingabe!R34</f>
        <v>0</v>
      </c>
      <c r="R7" s="227">
        <f>Eingabe!S34</f>
        <v>0</v>
      </c>
      <c r="S7" s="227">
        <f>Eingabe!T34</f>
        <v>0</v>
      </c>
      <c r="T7" s="227">
        <f>Eingabe!U34</f>
        <v>0</v>
      </c>
      <c r="U7" s="227">
        <f>Eingabe!V34</f>
        <v>0</v>
      </c>
      <c r="V7" s="227">
        <f>Eingabe!W34</f>
        <v>0</v>
      </c>
      <c r="W7" s="227">
        <f>Eingabe!X34</f>
        <v>0</v>
      </c>
      <c r="X7" s="227">
        <f>Eingabe!Y34</f>
        <v>0</v>
      </c>
      <c r="Y7" s="227">
        <f>Eingabe!Z34</f>
        <v>0</v>
      </c>
      <c r="Z7" s="227">
        <f>Eingabe!AA34</f>
        <v>0</v>
      </c>
      <c r="AA7" s="227">
        <f>Eingabe!AB34</f>
        <v>0</v>
      </c>
      <c r="AB7" s="227">
        <f>Eingabe!AC34</f>
        <v>0</v>
      </c>
      <c r="AC7" s="227">
        <f>Eingabe!AD34</f>
        <v>0</v>
      </c>
      <c r="AD7" s="227">
        <f>Eingabe!AE34</f>
        <v>0</v>
      </c>
      <c r="AE7" s="227">
        <f>Eingabe!AF34</f>
        <v>0</v>
      </c>
      <c r="AF7" s="227">
        <f>Eingabe!AG34</f>
        <v>0</v>
      </c>
      <c r="AG7" s="227">
        <f>Eingabe!AH34</f>
        <v>0</v>
      </c>
      <c r="AH7" s="227">
        <f>Eingabe!AI34</f>
        <v>0</v>
      </c>
      <c r="AI7" s="227"/>
      <c r="AJ7" s="227"/>
      <c r="AK7" s="226"/>
      <c r="AL7" s="226"/>
      <c r="AM7" s="226"/>
      <c r="AN7" s="226"/>
      <c r="AO7" s="226"/>
      <c r="AP7" s="226"/>
      <c r="AQ7" s="226"/>
      <c r="AT7" s="29">
        <f>(($AO$3*$AH$7)/100)</f>
        <v>0</v>
      </c>
      <c r="AW7" s="29">
        <f t="shared" si="0"/>
        <v>0</v>
      </c>
      <c r="AX7" s="29">
        <f t="shared" si="1"/>
        <v>0</v>
      </c>
      <c r="AY7" s="29">
        <f t="shared" si="2"/>
        <v>0</v>
      </c>
      <c r="AZ7" s="29">
        <f t="shared" si="3"/>
        <v>0</v>
      </c>
      <c r="BA7" s="29">
        <f t="shared" si="4"/>
        <v>0</v>
      </c>
      <c r="BB7" s="29">
        <f t="shared" si="5"/>
        <v>0</v>
      </c>
      <c r="BC7" s="29">
        <f t="shared" si="6"/>
        <v>0</v>
      </c>
      <c r="BD7" s="29">
        <f t="shared" si="7"/>
        <v>0</v>
      </c>
      <c r="BE7" s="29">
        <f t="shared" si="8"/>
        <v>0</v>
      </c>
      <c r="BF7" s="29">
        <f t="shared" si="9"/>
        <v>0</v>
      </c>
      <c r="BG7" s="29">
        <f t="shared" si="10"/>
        <v>0</v>
      </c>
      <c r="BH7" s="29">
        <f t="shared" si="11"/>
        <v>0</v>
      </c>
      <c r="BI7" s="52"/>
      <c r="BJ7" s="52"/>
      <c r="BK7" s="52"/>
      <c r="BL7" s="52"/>
    </row>
    <row r="8" spans="2:64" x14ac:dyDescent="0.25"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7">
        <f>Eingabe!N35</f>
        <v>0</v>
      </c>
      <c r="N8" s="227">
        <f>Eingabe!O35</f>
        <v>0</v>
      </c>
      <c r="O8" s="227">
        <f>Eingabe!P35</f>
        <v>0</v>
      </c>
      <c r="P8" s="227">
        <f>Eingabe!Q35</f>
        <v>0</v>
      </c>
      <c r="Q8" s="227">
        <f>Eingabe!R35</f>
        <v>0</v>
      </c>
      <c r="R8" s="227">
        <f>Eingabe!S35</f>
        <v>0</v>
      </c>
      <c r="S8" s="227">
        <f>Eingabe!T35</f>
        <v>0</v>
      </c>
      <c r="T8" s="227">
        <f>Eingabe!U35</f>
        <v>0</v>
      </c>
      <c r="U8" s="227">
        <f>Eingabe!V35</f>
        <v>0</v>
      </c>
      <c r="V8" s="227">
        <f>Eingabe!W35</f>
        <v>0</v>
      </c>
      <c r="W8" s="227">
        <f>Eingabe!X35</f>
        <v>0</v>
      </c>
      <c r="X8" s="227">
        <f>Eingabe!Y35</f>
        <v>0</v>
      </c>
      <c r="Y8" s="227">
        <f>Eingabe!Z35</f>
        <v>0</v>
      </c>
      <c r="Z8" s="227">
        <f>Eingabe!AA35</f>
        <v>0</v>
      </c>
      <c r="AA8" s="227">
        <f>Eingabe!AB35</f>
        <v>0</v>
      </c>
      <c r="AB8" s="227">
        <f>Eingabe!AC35</f>
        <v>0</v>
      </c>
      <c r="AC8" s="227">
        <f>Eingabe!AD35</f>
        <v>0</v>
      </c>
      <c r="AD8" s="227">
        <f>Eingabe!AE35</f>
        <v>0</v>
      </c>
      <c r="AE8" s="227">
        <f>Eingabe!AF35</f>
        <v>0</v>
      </c>
      <c r="AF8" s="227">
        <f>Eingabe!AG35</f>
        <v>0</v>
      </c>
      <c r="AG8" s="227">
        <f>Eingabe!AH35</f>
        <v>0</v>
      </c>
      <c r="AH8" s="227">
        <f>Eingabe!AI35</f>
        <v>0</v>
      </c>
      <c r="AI8" s="227"/>
      <c r="AJ8" s="227"/>
      <c r="AK8" s="226"/>
      <c r="AL8" s="226"/>
      <c r="AM8" s="226"/>
      <c r="AN8" s="226"/>
      <c r="AO8" s="226"/>
      <c r="AP8" s="226"/>
      <c r="AQ8" s="226"/>
      <c r="AT8" s="29">
        <f>(($AO$3*$AH$8)/100)</f>
        <v>0</v>
      </c>
      <c r="AW8" s="29">
        <f t="shared" si="0"/>
        <v>0</v>
      </c>
      <c r="AX8" s="29">
        <f t="shared" si="1"/>
        <v>0</v>
      </c>
      <c r="AY8" s="29">
        <f t="shared" si="2"/>
        <v>0</v>
      </c>
      <c r="AZ8" s="29">
        <f t="shared" si="3"/>
        <v>0</v>
      </c>
      <c r="BA8" s="29">
        <f t="shared" si="4"/>
        <v>0</v>
      </c>
      <c r="BB8" s="29">
        <f t="shared" si="5"/>
        <v>0</v>
      </c>
      <c r="BC8" s="29">
        <f t="shared" si="6"/>
        <v>0</v>
      </c>
      <c r="BD8" s="29">
        <f t="shared" si="7"/>
        <v>0</v>
      </c>
      <c r="BE8" s="29">
        <f t="shared" si="8"/>
        <v>0</v>
      </c>
      <c r="BF8" s="29">
        <f t="shared" si="9"/>
        <v>0</v>
      </c>
      <c r="BG8" s="29">
        <f t="shared" si="10"/>
        <v>0</v>
      </c>
      <c r="BH8" s="29">
        <f t="shared" si="11"/>
        <v>0</v>
      </c>
      <c r="BI8" s="52"/>
      <c r="BJ8" s="52"/>
      <c r="BK8" s="52"/>
      <c r="BL8" s="52"/>
    </row>
    <row r="10" spans="2:64" x14ac:dyDescent="0.25">
      <c r="B10" s="226">
        <f>Eingabe!C37</f>
        <v>2</v>
      </c>
      <c r="C10" s="226">
        <f>Eingabe!D37</f>
        <v>0</v>
      </c>
      <c r="D10" s="226">
        <f>Eingabe!E37</f>
        <v>0</v>
      </c>
      <c r="E10" s="226">
        <f>Eingabe!F37</f>
        <v>0</v>
      </c>
      <c r="F10" s="226">
        <f>Eingabe!G37</f>
        <v>0</v>
      </c>
      <c r="G10" s="226">
        <f>Eingabe!H37</f>
        <v>0</v>
      </c>
      <c r="H10" s="226">
        <f>Eingabe!I37</f>
        <v>0</v>
      </c>
      <c r="I10" s="226">
        <f>Eingabe!J37</f>
        <v>0</v>
      </c>
      <c r="J10" s="226">
        <f>Eingabe!K37</f>
        <v>0</v>
      </c>
      <c r="K10" s="226">
        <f>Eingabe!L37</f>
        <v>0</v>
      </c>
      <c r="L10" s="226">
        <f>Eingabe!M37</f>
        <v>0</v>
      </c>
      <c r="M10" s="227">
        <f>Eingabe!N37</f>
        <v>0</v>
      </c>
      <c r="N10" s="227">
        <f>Eingabe!O37</f>
        <v>0</v>
      </c>
      <c r="O10" s="227">
        <f>Eingabe!P37</f>
        <v>0</v>
      </c>
      <c r="P10" s="227">
        <f>Eingabe!Q37</f>
        <v>0</v>
      </c>
      <c r="Q10" s="227">
        <f>Eingabe!R37</f>
        <v>0</v>
      </c>
      <c r="R10" s="227">
        <f>Eingabe!S37</f>
        <v>0</v>
      </c>
      <c r="S10" s="227">
        <f>Eingabe!T37</f>
        <v>0</v>
      </c>
      <c r="T10" s="227">
        <f>Eingabe!U37</f>
        <v>0</v>
      </c>
      <c r="U10" s="227">
        <f>Eingabe!V37</f>
        <v>0</v>
      </c>
      <c r="V10" s="227">
        <f>Eingabe!W37</f>
        <v>0</v>
      </c>
      <c r="W10" s="227">
        <f>Eingabe!X37</f>
        <v>0</v>
      </c>
      <c r="X10" s="227">
        <f>Eingabe!Y37</f>
        <v>0</v>
      </c>
      <c r="Y10" s="227">
        <f>Eingabe!Z37</f>
        <v>0</v>
      </c>
      <c r="Z10" s="227">
        <f>Eingabe!AA37</f>
        <v>0</v>
      </c>
      <c r="AA10" s="227">
        <f>Eingabe!AB37</f>
        <v>0</v>
      </c>
      <c r="AB10" s="227">
        <f>Eingabe!AC37</f>
        <v>0</v>
      </c>
      <c r="AC10" s="227">
        <f>Eingabe!AD37</f>
        <v>0</v>
      </c>
      <c r="AD10" s="227">
        <f>Eingabe!AE37</f>
        <v>0</v>
      </c>
      <c r="AE10" s="227">
        <f>Eingabe!AF37</f>
        <v>0</v>
      </c>
      <c r="AF10" s="227">
        <f>Eingabe!AG37</f>
        <v>0</v>
      </c>
      <c r="AG10" s="227">
        <f>Eingabe!AH37</f>
        <v>0</v>
      </c>
      <c r="AH10" s="227">
        <f>Eingabe!AI37</f>
        <v>0</v>
      </c>
      <c r="AI10" s="227"/>
      <c r="AJ10" s="227"/>
      <c r="AK10" s="226">
        <f>Eingabe!AL37</f>
        <v>0</v>
      </c>
      <c r="AL10" s="226">
        <f>Eingabe!AM37</f>
        <v>0</v>
      </c>
      <c r="AM10" s="226">
        <f>Eingabe!AN37</f>
        <v>0</v>
      </c>
      <c r="AN10" s="226">
        <f>Eingabe!AO37</f>
        <v>0</v>
      </c>
      <c r="AO10" s="226">
        <f>Eingabe!AP37</f>
        <v>0</v>
      </c>
      <c r="AP10" s="226">
        <f>Eingabe!AQ37</f>
        <v>0</v>
      </c>
      <c r="AQ10" s="226">
        <f>Eingabe!AR37</f>
        <v>0</v>
      </c>
      <c r="AT10" s="29">
        <f>(($AO$10*$AH$10)/100)</f>
        <v>0</v>
      </c>
      <c r="AW10" s="29">
        <f t="shared" ref="AW10:AW15" si="12">IF($W10="Textil, Stoff",$AT10,0)</f>
        <v>0</v>
      </c>
      <c r="AX10" s="29">
        <f t="shared" ref="AX10:AX15" si="13">IF($W10="Papier, Pappe",$AT10,0)</f>
        <v>0</v>
      </c>
      <c r="AY10" s="29">
        <f t="shared" ref="AY10:AY15" si="14">IF($W10="Holz",$AT10,0)</f>
        <v>0</v>
      </c>
      <c r="AZ10" s="29">
        <f t="shared" ref="AZ10:AZ15" si="15">IF($W10="Glas",$AT10,0)</f>
        <v>0</v>
      </c>
      <c r="BA10" s="29">
        <f t="shared" ref="BA10:BA15" si="16">IF($W10="Nitril",$AT10,0)</f>
        <v>0</v>
      </c>
      <c r="BB10" s="29">
        <f t="shared" ref="BB10:BB15" si="17">IF($W10="Latex",$AT10,0)</f>
        <v>0</v>
      </c>
      <c r="BC10" s="29">
        <f t="shared" ref="BC10:BC15" si="18">IF($W10="Vinyl",$AT10,0)</f>
        <v>0</v>
      </c>
      <c r="BD10" s="29">
        <f t="shared" ref="BD10:BD15" si="19">IF($W10="Kunststoff, PE",$AT10,0)</f>
        <v>0</v>
      </c>
      <c r="BE10" s="29">
        <f t="shared" ref="BE10:BE15" si="20">IF($W10="Kunststoff, PP",$AT10,0)</f>
        <v>0</v>
      </c>
      <c r="BF10" s="29">
        <f t="shared" ref="BF10:BF15" si="21">IF($W10="Kunststoff, PVC",$AT10,0)</f>
        <v>0</v>
      </c>
      <c r="BG10" s="29">
        <f t="shared" ref="BG10:BG15" si="22">IF($W10="Gummi",$AT10,0)</f>
        <v>0</v>
      </c>
      <c r="BH10" s="29">
        <f t="shared" ref="BH10:BH15" si="23">IF($W10="Folie",$AT10,0)</f>
        <v>0</v>
      </c>
      <c r="BI10" s="52"/>
      <c r="BJ10" s="52"/>
      <c r="BK10" s="52"/>
      <c r="BL10" s="52"/>
    </row>
    <row r="11" spans="2:64" x14ac:dyDescent="0.25">
      <c r="B11" s="226">
        <f>Eingabe!C38</f>
        <v>0</v>
      </c>
      <c r="C11" s="226">
        <f>Eingabe!D38</f>
        <v>0</v>
      </c>
      <c r="D11" s="226">
        <f>Eingabe!E38</f>
        <v>0</v>
      </c>
      <c r="E11" s="226">
        <f>Eingabe!F38</f>
        <v>0</v>
      </c>
      <c r="F11" s="226">
        <f>Eingabe!G38</f>
        <v>0</v>
      </c>
      <c r="G11" s="226">
        <f>Eingabe!H38</f>
        <v>0</v>
      </c>
      <c r="H11" s="226">
        <f>Eingabe!I38</f>
        <v>0</v>
      </c>
      <c r="I11" s="226">
        <f>Eingabe!J38</f>
        <v>0</v>
      </c>
      <c r="J11" s="226">
        <f>Eingabe!K38</f>
        <v>0</v>
      </c>
      <c r="K11" s="226">
        <f>Eingabe!L38</f>
        <v>0</v>
      </c>
      <c r="L11" s="226">
        <f>Eingabe!M38</f>
        <v>0</v>
      </c>
      <c r="M11" s="227">
        <f>Eingabe!N38</f>
        <v>0</v>
      </c>
      <c r="N11" s="227">
        <f>Eingabe!O38</f>
        <v>0</v>
      </c>
      <c r="O11" s="227">
        <f>Eingabe!P38</f>
        <v>0</v>
      </c>
      <c r="P11" s="227">
        <f>Eingabe!Q38</f>
        <v>0</v>
      </c>
      <c r="Q11" s="227">
        <f>Eingabe!R38</f>
        <v>0</v>
      </c>
      <c r="R11" s="227">
        <f>Eingabe!S38</f>
        <v>0</v>
      </c>
      <c r="S11" s="227">
        <f>Eingabe!T38</f>
        <v>0</v>
      </c>
      <c r="T11" s="227">
        <f>Eingabe!U38</f>
        <v>0</v>
      </c>
      <c r="U11" s="227">
        <f>Eingabe!V38</f>
        <v>0</v>
      </c>
      <c r="V11" s="227">
        <f>Eingabe!W38</f>
        <v>0</v>
      </c>
      <c r="W11" s="227">
        <f>Eingabe!X38</f>
        <v>0</v>
      </c>
      <c r="X11" s="227">
        <f>Eingabe!Y38</f>
        <v>0</v>
      </c>
      <c r="Y11" s="227">
        <f>Eingabe!Z38</f>
        <v>0</v>
      </c>
      <c r="Z11" s="227">
        <f>Eingabe!AA38</f>
        <v>0</v>
      </c>
      <c r="AA11" s="227">
        <f>Eingabe!AB38</f>
        <v>0</v>
      </c>
      <c r="AB11" s="227">
        <f>Eingabe!AC38</f>
        <v>0</v>
      </c>
      <c r="AC11" s="227">
        <f>Eingabe!AD38</f>
        <v>0</v>
      </c>
      <c r="AD11" s="227">
        <f>Eingabe!AE38</f>
        <v>0</v>
      </c>
      <c r="AE11" s="227">
        <f>Eingabe!AF38</f>
        <v>0</v>
      </c>
      <c r="AF11" s="227">
        <f>Eingabe!AG38</f>
        <v>0</v>
      </c>
      <c r="AG11" s="227">
        <f>Eingabe!AH38</f>
        <v>0</v>
      </c>
      <c r="AH11" s="227">
        <f>Eingabe!AI38</f>
        <v>0</v>
      </c>
      <c r="AI11" s="227"/>
      <c r="AJ11" s="227"/>
      <c r="AK11" s="226">
        <f>Eingabe!AL38</f>
        <v>0</v>
      </c>
      <c r="AL11" s="226">
        <f>Eingabe!AM38</f>
        <v>0</v>
      </c>
      <c r="AM11" s="226">
        <f>Eingabe!AN38</f>
        <v>0</v>
      </c>
      <c r="AN11" s="226">
        <f>Eingabe!AO38</f>
        <v>0</v>
      </c>
      <c r="AO11" s="226">
        <f>Eingabe!AP38</f>
        <v>0</v>
      </c>
      <c r="AP11" s="226">
        <f>Eingabe!AQ38</f>
        <v>0</v>
      </c>
      <c r="AQ11" s="226">
        <f>Eingabe!AR38</f>
        <v>0</v>
      </c>
      <c r="AT11" s="29">
        <f>(($AO$10*$AH$11)/100)</f>
        <v>0</v>
      </c>
      <c r="AW11" s="29">
        <f t="shared" si="12"/>
        <v>0</v>
      </c>
      <c r="AX11" s="29">
        <f t="shared" si="13"/>
        <v>0</v>
      </c>
      <c r="AY11" s="29">
        <f t="shared" si="14"/>
        <v>0</v>
      </c>
      <c r="AZ11" s="29">
        <f t="shared" si="15"/>
        <v>0</v>
      </c>
      <c r="BA11" s="29">
        <f t="shared" si="16"/>
        <v>0</v>
      </c>
      <c r="BB11" s="29">
        <f t="shared" si="17"/>
        <v>0</v>
      </c>
      <c r="BC11" s="29">
        <f t="shared" si="18"/>
        <v>0</v>
      </c>
      <c r="BD11" s="29">
        <f t="shared" si="19"/>
        <v>0</v>
      </c>
      <c r="BE11" s="29">
        <f t="shared" si="20"/>
        <v>0</v>
      </c>
      <c r="BF11" s="29">
        <f t="shared" si="21"/>
        <v>0</v>
      </c>
      <c r="BG11" s="29">
        <f t="shared" si="22"/>
        <v>0</v>
      </c>
      <c r="BH11" s="29">
        <f t="shared" si="23"/>
        <v>0</v>
      </c>
      <c r="BI11" s="52"/>
      <c r="BJ11" s="52"/>
      <c r="BK11" s="52"/>
      <c r="BL11" s="52"/>
    </row>
    <row r="12" spans="2:64" x14ac:dyDescent="0.25">
      <c r="B12" s="226">
        <f>Eingabe!C39</f>
        <v>0</v>
      </c>
      <c r="C12" s="226">
        <f>Eingabe!D39</f>
        <v>0</v>
      </c>
      <c r="D12" s="226">
        <f>Eingabe!E39</f>
        <v>0</v>
      </c>
      <c r="E12" s="226">
        <f>Eingabe!F39</f>
        <v>0</v>
      </c>
      <c r="F12" s="226">
        <f>Eingabe!G39</f>
        <v>0</v>
      </c>
      <c r="G12" s="226">
        <f>Eingabe!H39</f>
        <v>0</v>
      </c>
      <c r="H12" s="226">
        <f>Eingabe!I39</f>
        <v>0</v>
      </c>
      <c r="I12" s="226">
        <f>Eingabe!J39</f>
        <v>0</v>
      </c>
      <c r="J12" s="226">
        <f>Eingabe!K39</f>
        <v>0</v>
      </c>
      <c r="K12" s="226">
        <f>Eingabe!L39</f>
        <v>0</v>
      </c>
      <c r="L12" s="226">
        <f>Eingabe!M39</f>
        <v>0</v>
      </c>
      <c r="M12" s="227">
        <f>Eingabe!N39</f>
        <v>0</v>
      </c>
      <c r="N12" s="227">
        <f>Eingabe!O39</f>
        <v>0</v>
      </c>
      <c r="O12" s="227">
        <f>Eingabe!P39</f>
        <v>0</v>
      </c>
      <c r="P12" s="227">
        <f>Eingabe!Q39</f>
        <v>0</v>
      </c>
      <c r="Q12" s="227">
        <f>Eingabe!R39</f>
        <v>0</v>
      </c>
      <c r="R12" s="227">
        <f>Eingabe!S39</f>
        <v>0</v>
      </c>
      <c r="S12" s="227">
        <f>Eingabe!T39</f>
        <v>0</v>
      </c>
      <c r="T12" s="227">
        <f>Eingabe!U39</f>
        <v>0</v>
      </c>
      <c r="U12" s="227">
        <f>Eingabe!V39</f>
        <v>0</v>
      </c>
      <c r="V12" s="227">
        <f>Eingabe!W39</f>
        <v>0</v>
      </c>
      <c r="W12" s="227">
        <f>Eingabe!X39</f>
        <v>0</v>
      </c>
      <c r="X12" s="227">
        <f>Eingabe!Y39</f>
        <v>0</v>
      </c>
      <c r="Y12" s="227">
        <f>Eingabe!Z39</f>
        <v>0</v>
      </c>
      <c r="Z12" s="227">
        <f>Eingabe!AA39</f>
        <v>0</v>
      </c>
      <c r="AA12" s="227">
        <f>Eingabe!AB39</f>
        <v>0</v>
      </c>
      <c r="AB12" s="227">
        <f>Eingabe!AC39</f>
        <v>0</v>
      </c>
      <c r="AC12" s="227">
        <f>Eingabe!AD39</f>
        <v>0</v>
      </c>
      <c r="AD12" s="227">
        <f>Eingabe!AE39</f>
        <v>0</v>
      </c>
      <c r="AE12" s="227">
        <f>Eingabe!AF39</f>
        <v>0</v>
      </c>
      <c r="AF12" s="227">
        <f>Eingabe!AG39</f>
        <v>0</v>
      </c>
      <c r="AG12" s="227">
        <f>Eingabe!AH39</f>
        <v>0</v>
      </c>
      <c r="AH12" s="227">
        <f>Eingabe!AI39</f>
        <v>0</v>
      </c>
      <c r="AI12" s="227"/>
      <c r="AJ12" s="227"/>
      <c r="AK12" s="226">
        <f>Eingabe!AL39</f>
        <v>0</v>
      </c>
      <c r="AL12" s="226">
        <f>Eingabe!AM39</f>
        <v>0</v>
      </c>
      <c r="AM12" s="226">
        <f>Eingabe!AN39</f>
        <v>0</v>
      </c>
      <c r="AN12" s="226">
        <f>Eingabe!AO39</f>
        <v>0</v>
      </c>
      <c r="AO12" s="226">
        <f>Eingabe!AP39</f>
        <v>0</v>
      </c>
      <c r="AP12" s="226">
        <f>Eingabe!AQ39</f>
        <v>0</v>
      </c>
      <c r="AQ12" s="226">
        <f>Eingabe!AR39</f>
        <v>0</v>
      </c>
      <c r="AT12" s="29">
        <f>(($AO$10*$AH$12)/100)</f>
        <v>0</v>
      </c>
      <c r="AW12" s="29">
        <f t="shared" si="12"/>
        <v>0</v>
      </c>
      <c r="AX12" s="29">
        <f t="shared" si="13"/>
        <v>0</v>
      </c>
      <c r="AY12" s="29">
        <f t="shared" si="14"/>
        <v>0</v>
      </c>
      <c r="AZ12" s="29">
        <f t="shared" si="15"/>
        <v>0</v>
      </c>
      <c r="BA12" s="29">
        <f t="shared" si="16"/>
        <v>0</v>
      </c>
      <c r="BB12" s="29">
        <f t="shared" si="17"/>
        <v>0</v>
      </c>
      <c r="BC12" s="29">
        <f t="shared" si="18"/>
        <v>0</v>
      </c>
      <c r="BD12" s="29">
        <f t="shared" si="19"/>
        <v>0</v>
      </c>
      <c r="BE12" s="29">
        <f t="shared" si="20"/>
        <v>0</v>
      </c>
      <c r="BF12" s="29">
        <f t="shared" si="21"/>
        <v>0</v>
      </c>
      <c r="BG12" s="29">
        <f t="shared" si="22"/>
        <v>0</v>
      </c>
      <c r="BH12" s="29">
        <f t="shared" si="23"/>
        <v>0</v>
      </c>
      <c r="BI12" s="52"/>
      <c r="BJ12" s="52"/>
      <c r="BK12" s="52"/>
      <c r="BL12" s="52"/>
    </row>
    <row r="13" spans="2:64" x14ac:dyDescent="0.25">
      <c r="B13" s="226">
        <f>Eingabe!C40</f>
        <v>0</v>
      </c>
      <c r="C13" s="226">
        <f>Eingabe!D40</f>
        <v>0</v>
      </c>
      <c r="D13" s="226">
        <f>Eingabe!E40</f>
        <v>0</v>
      </c>
      <c r="E13" s="226">
        <f>Eingabe!F40</f>
        <v>0</v>
      </c>
      <c r="F13" s="226">
        <f>Eingabe!G40</f>
        <v>0</v>
      </c>
      <c r="G13" s="226">
        <f>Eingabe!H40</f>
        <v>0</v>
      </c>
      <c r="H13" s="226">
        <f>Eingabe!I40</f>
        <v>0</v>
      </c>
      <c r="I13" s="226">
        <f>Eingabe!J40</f>
        <v>0</v>
      </c>
      <c r="J13" s="226">
        <f>Eingabe!K40</f>
        <v>0</v>
      </c>
      <c r="K13" s="226">
        <f>Eingabe!L40</f>
        <v>0</v>
      </c>
      <c r="L13" s="226">
        <f>Eingabe!M40</f>
        <v>0</v>
      </c>
      <c r="M13" s="227">
        <f>Eingabe!N40</f>
        <v>0</v>
      </c>
      <c r="N13" s="227">
        <f>Eingabe!O40</f>
        <v>0</v>
      </c>
      <c r="O13" s="227">
        <f>Eingabe!P40</f>
        <v>0</v>
      </c>
      <c r="P13" s="227">
        <f>Eingabe!Q40</f>
        <v>0</v>
      </c>
      <c r="Q13" s="227">
        <f>Eingabe!R40</f>
        <v>0</v>
      </c>
      <c r="R13" s="227">
        <f>Eingabe!S40</f>
        <v>0</v>
      </c>
      <c r="S13" s="227">
        <f>Eingabe!T40</f>
        <v>0</v>
      </c>
      <c r="T13" s="227">
        <f>Eingabe!U40</f>
        <v>0</v>
      </c>
      <c r="U13" s="227">
        <f>Eingabe!V40</f>
        <v>0</v>
      </c>
      <c r="V13" s="227">
        <f>Eingabe!W40</f>
        <v>0</v>
      </c>
      <c r="W13" s="227">
        <f>Eingabe!X40</f>
        <v>0</v>
      </c>
      <c r="X13" s="227">
        <f>Eingabe!Y40</f>
        <v>0</v>
      </c>
      <c r="Y13" s="227">
        <f>Eingabe!Z40</f>
        <v>0</v>
      </c>
      <c r="Z13" s="227">
        <f>Eingabe!AA40</f>
        <v>0</v>
      </c>
      <c r="AA13" s="227">
        <f>Eingabe!AB40</f>
        <v>0</v>
      </c>
      <c r="AB13" s="227">
        <f>Eingabe!AC40</f>
        <v>0</v>
      </c>
      <c r="AC13" s="227">
        <f>Eingabe!AD40</f>
        <v>0</v>
      </c>
      <c r="AD13" s="227">
        <f>Eingabe!AE40</f>
        <v>0</v>
      </c>
      <c r="AE13" s="227">
        <f>Eingabe!AF40</f>
        <v>0</v>
      </c>
      <c r="AF13" s="227">
        <f>Eingabe!AG40</f>
        <v>0</v>
      </c>
      <c r="AG13" s="227">
        <f>Eingabe!AH40</f>
        <v>0</v>
      </c>
      <c r="AH13" s="227">
        <f>Eingabe!AI40</f>
        <v>0</v>
      </c>
      <c r="AI13" s="227"/>
      <c r="AJ13" s="227"/>
      <c r="AK13" s="226">
        <f>Eingabe!AL40</f>
        <v>0</v>
      </c>
      <c r="AL13" s="226">
        <f>Eingabe!AM40</f>
        <v>0</v>
      </c>
      <c r="AM13" s="226">
        <f>Eingabe!AN40</f>
        <v>0</v>
      </c>
      <c r="AN13" s="226">
        <f>Eingabe!AO40</f>
        <v>0</v>
      </c>
      <c r="AO13" s="226">
        <f>Eingabe!AP40</f>
        <v>0</v>
      </c>
      <c r="AP13" s="226">
        <f>Eingabe!AQ40</f>
        <v>0</v>
      </c>
      <c r="AQ13" s="226">
        <f>Eingabe!AR40</f>
        <v>0</v>
      </c>
      <c r="AT13" s="29">
        <f>(($AO$10*$AH$13)/100)</f>
        <v>0</v>
      </c>
      <c r="AW13" s="29">
        <f t="shared" si="12"/>
        <v>0</v>
      </c>
      <c r="AX13" s="29">
        <f t="shared" si="13"/>
        <v>0</v>
      </c>
      <c r="AY13" s="29">
        <f t="shared" si="14"/>
        <v>0</v>
      </c>
      <c r="AZ13" s="29">
        <f t="shared" si="15"/>
        <v>0</v>
      </c>
      <c r="BA13" s="29">
        <f t="shared" si="16"/>
        <v>0</v>
      </c>
      <c r="BB13" s="29">
        <f t="shared" si="17"/>
        <v>0</v>
      </c>
      <c r="BC13" s="29">
        <f t="shared" si="18"/>
        <v>0</v>
      </c>
      <c r="BD13" s="29">
        <f t="shared" si="19"/>
        <v>0</v>
      </c>
      <c r="BE13" s="29">
        <f t="shared" si="20"/>
        <v>0</v>
      </c>
      <c r="BF13" s="29">
        <f t="shared" si="21"/>
        <v>0</v>
      </c>
      <c r="BG13" s="29">
        <f t="shared" si="22"/>
        <v>0</v>
      </c>
      <c r="BH13" s="29">
        <f t="shared" si="23"/>
        <v>0</v>
      </c>
      <c r="BI13" s="52"/>
      <c r="BJ13" s="52"/>
      <c r="BK13" s="52"/>
      <c r="BL13" s="52"/>
    </row>
    <row r="14" spans="2:64" x14ac:dyDescent="0.25">
      <c r="B14" s="226">
        <f>Eingabe!C41</f>
        <v>0</v>
      </c>
      <c r="C14" s="226">
        <f>Eingabe!D41</f>
        <v>0</v>
      </c>
      <c r="D14" s="226">
        <f>Eingabe!E41</f>
        <v>0</v>
      </c>
      <c r="E14" s="226">
        <f>Eingabe!F41</f>
        <v>0</v>
      </c>
      <c r="F14" s="226">
        <f>Eingabe!G41</f>
        <v>0</v>
      </c>
      <c r="G14" s="226">
        <f>Eingabe!H41</f>
        <v>0</v>
      </c>
      <c r="H14" s="226">
        <f>Eingabe!I41</f>
        <v>0</v>
      </c>
      <c r="I14" s="226">
        <f>Eingabe!J41</f>
        <v>0</v>
      </c>
      <c r="J14" s="226">
        <f>Eingabe!K41</f>
        <v>0</v>
      </c>
      <c r="K14" s="226">
        <f>Eingabe!L41</f>
        <v>0</v>
      </c>
      <c r="L14" s="226">
        <f>Eingabe!M41</f>
        <v>0</v>
      </c>
      <c r="M14" s="227">
        <f>Eingabe!N41</f>
        <v>0</v>
      </c>
      <c r="N14" s="227">
        <f>Eingabe!O41</f>
        <v>0</v>
      </c>
      <c r="O14" s="227">
        <f>Eingabe!P41</f>
        <v>0</v>
      </c>
      <c r="P14" s="227">
        <f>Eingabe!Q41</f>
        <v>0</v>
      </c>
      <c r="Q14" s="227">
        <f>Eingabe!R41</f>
        <v>0</v>
      </c>
      <c r="R14" s="227">
        <f>Eingabe!S41</f>
        <v>0</v>
      </c>
      <c r="S14" s="227">
        <f>Eingabe!T41</f>
        <v>0</v>
      </c>
      <c r="T14" s="227">
        <f>Eingabe!U41</f>
        <v>0</v>
      </c>
      <c r="U14" s="227">
        <f>Eingabe!V41</f>
        <v>0</v>
      </c>
      <c r="V14" s="227">
        <f>Eingabe!W41</f>
        <v>0</v>
      </c>
      <c r="W14" s="227">
        <f>Eingabe!X41</f>
        <v>0</v>
      </c>
      <c r="X14" s="227">
        <f>Eingabe!Y41</f>
        <v>0</v>
      </c>
      <c r="Y14" s="227">
        <f>Eingabe!Z41</f>
        <v>0</v>
      </c>
      <c r="Z14" s="227">
        <f>Eingabe!AA41</f>
        <v>0</v>
      </c>
      <c r="AA14" s="227">
        <f>Eingabe!AB41</f>
        <v>0</v>
      </c>
      <c r="AB14" s="227">
        <f>Eingabe!AC41</f>
        <v>0</v>
      </c>
      <c r="AC14" s="227">
        <f>Eingabe!AD41</f>
        <v>0</v>
      </c>
      <c r="AD14" s="227">
        <f>Eingabe!AE41</f>
        <v>0</v>
      </c>
      <c r="AE14" s="227">
        <f>Eingabe!AF41</f>
        <v>0</v>
      </c>
      <c r="AF14" s="227">
        <f>Eingabe!AG41</f>
        <v>0</v>
      </c>
      <c r="AG14" s="227">
        <f>Eingabe!AH41</f>
        <v>0</v>
      </c>
      <c r="AH14" s="227">
        <f>Eingabe!AI41</f>
        <v>0</v>
      </c>
      <c r="AI14" s="227"/>
      <c r="AJ14" s="227"/>
      <c r="AK14" s="226">
        <f>Eingabe!AL41</f>
        <v>0</v>
      </c>
      <c r="AL14" s="226">
        <f>Eingabe!AM41</f>
        <v>0</v>
      </c>
      <c r="AM14" s="226">
        <f>Eingabe!AN41</f>
        <v>0</v>
      </c>
      <c r="AN14" s="226">
        <f>Eingabe!AO41</f>
        <v>0</v>
      </c>
      <c r="AO14" s="226">
        <f>Eingabe!AP41</f>
        <v>0</v>
      </c>
      <c r="AP14" s="226">
        <f>Eingabe!AQ41</f>
        <v>0</v>
      </c>
      <c r="AQ14" s="226">
        <f>Eingabe!AR41</f>
        <v>0</v>
      </c>
      <c r="AT14" s="29">
        <f>(($AO$10*$AH$14)/100)</f>
        <v>0</v>
      </c>
      <c r="AW14" s="29">
        <f t="shared" si="12"/>
        <v>0</v>
      </c>
      <c r="AX14" s="29">
        <f t="shared" si="13"/>
        <v>0</v>
      </c>
      <c r="AY14" s="29">
        <f t="shared" si="14"/>
        <v>0</v>
      </c>
      <c r="AZ14" s="29">
        <f t="shared" si="15"/>
        <v>0</v>
      </c>
      <c r="BA14" s="29">
        <f t="shared" si="16"/>
        <v>0</v>
      </c>
      <c r="BB14" s="29">
        <f t="shared" si="17"/>
        <v>0</v>
      </c>
      <c r="BC14" s="29">
        <f t="shared" si="18"/>
        <v>0</v>
      </c>
      <c r="BD14" s="29">
        <f t="shared" si="19"/>
        <v>0</v>
      </c>
      <c r="BE14" s="29">
        <f t="shared" si="20"/>
        <v>0</v>
      </c>
      <c r="BF14" s="29">
        <f t="shared" si="21"/>
        <v>0</v>
      </c>
      <c r="BG14" s="29">
        <f t="shared" si="22"/>
        <v>0</v>
      </c>
      <c r="BH14" s="29">
        <f t="shared" si="23"/>
        <v>0</v>
      </c>
      <c r="BI14" s="52"/>
      <c r="BJ14" s="52"/>
      <c r="BK14" s="52"/>
      <c r="BL14" s="52"/>
    </row>
    <row r="15" spans="2:64" x14ac:dyDescent="0.25">
      <c r="B15" s="226">
        <f>Eingabe!C42</f>
        <v>0</v>
      </c>
      <c r="C15" s="226">
        <f>Eingabe!D42</f>
        <v>0</v>
      </c>
      <c r="D15" s="226">
        <f>Eingabe!E42</f>
        <v>0</v>
      </c>
      <c r="E15" s="226">
        <f>Eingabe!F42</f>
        <v>0</v>
      </c>
      <c r="F15" s="226">
        <f>Eingabe!G42</f>
        <v>0</v>
      </c>
      <c r="G15" s="226">
        <f>Eingabe!H42</f>
        <v>0</v>
      </c>
      <c r="H15" s="226">
        <f>Eingabe!I42</f>
        <v>0</v>
      </c>
      <c r="I15" s="226">
        <f>Eingabe!J42</f>
        <v>0</v>
      </c>
      <c r="J15" s="226">
        <f>Eingabe!K42</f>
        <v>0</v>
      </c>
      <c r="K15" s="226">
        <f>Eingabe!L42</f>
        <v>0</v>
      </c>
      <c r="L15" s="226">
        <f>Eingabe!M42</f>
        <v>0</v>
      </c>
      <c r="M15" s="227">
        <f>Eingabe!N42</f>
        <v>0</v>
      </c>
      <c r="N15" s="227">
        <f>Eingabe!O42</f>
        <v>0</v>
      </c>
      <c r="O15" s="227">
        <f>Eingabe!P42</f>
        <v>0</v>
      </c>
      <c r="P15" s="227">
        <f>Eingabe!Q42</f>
        <v>0</v>
      </c>
      <c r="Q15" s="227">
        <f>Eingabe!R42</f>
        <v>0</v>
      </c>
      <c r="R15" s="227">
        <f>Eingabe!S42</f>
        <v>0</v>
      </c>
      <c r="S15" s="227">
        <f>Eingabe!T42</f>
        <v>0</v>
      </c>
      <c r="T15" s="227">
        <f>Eingabe!U42</f>
        <v>0</v>
      </c>
      <c r="U15" s="227">
        <f>Eingabe!V42</f>
        <v>0</v>
      </c>
      <c r="V15" s="227">
        <f>Eingabe!W42</f>
        <v>0</v>
      </c>
      <c r="W15" s="227">
        <f>Eingabe!X42</f>
        <v>0</v>
      </c>
      <c r="X15" s="227">
        <f>Eingabe!Y42</f>
        <v>0</v>
      </c>
      <c r="Y15" s="227">
        <f>Eingabe!Z42</f>
        <v>0</v>
      </c>
      <c r="Z15" s="227">
        <f>Eingabe!AA42</f>
        <v>0</v>
      </c>
      <c r="AA15" s="227">
        <f>Eingabe!AB42</f>
        <v>0</v>
      </c>
      <c r="AB15" s="227">
        <f>Eingabe!AC42</f>
        <v>0</v>
      </c>
      <c r="AC15" s="227">
        <f>Eingabe!AD42</f>
        <v>0</v>
      </c>
      <c r="AD15" s="227">
        <f>Eingabe!AE42</f>
        <v>0</v>
      </c>
      <c r="AE15" s="227">
        <f>Eingabe!AF42</f>
        <v>0</v>
      </c>
      <c r="AF15" s="227">
        <f>Eingabe!AG42</f>
        <v>0</v>
      </c>
      <c r="AG15" s="227">
        <f>Eingabe!AH42</f>
        <v>0</v>
      </c>
      <c r="AH15" s="227">
        <f>Eingabe!AI42</f>
        <v>0</v>
      </c>
      <c r="AI15" s="227"/>
      <c r="AJ15" s="227"/>
      <c r="AK15" s="226">
        <f>Eingabe!AL42</f>
        <v>0</v>
      </c>
      <c r="AL15" s="226">
        <f>Eingabe!AM42</f>
        <v>0</v>
      </c>
      <c r="AM15" s="226">
        <f>Eingabe!AN42</f>
        <v>0</v>
      </c>
      <c r="AN15" s="226">
        <f>Eingabe!AO42</f>
        <v>0</v>
      </c>
      <c r="AO15" s="226">
        <f>Eingabe!AP42</f>
        <v>0</v>
      </c>
      <c r="AP15" s="226">
        <f>Eingabe!AQ42</f>
        <v>0</v>
      </c>
      <c r="AQ15" s="226">
        <f>Eingabe!AR42</f>
        <v>0</v>
      </c>
      <c r="AT15" s="29">
        <f>(($AO$10*$AH$15)/100)</f>
        <v>0</v>
      </c>
      <c r="AW15" s="29">
        <f t="shared" si="12"/>
        <v>0</v>
      </c>
      <c r="AX15" s="29">
        <f t="shared" si="13"/>
        <v>0</v>
      </c>
      <c r="AY15" s="29">
        <f t="shared" si="14"/>
        <v>0</v>
      </c>
      <c r="AZ15" s="29">
        <f t="shared" si="15"/>
        <v>0</v>
      </c>
      <c r="BA15" s="29">
        <f t="shared" si="16"/>
        <v>0</v>
      </c>
      <c r="BB15" s="29">
        <f t="shared" si="17"/>
        <v>0</v>
      </c>
      <c r="BC15" s="29">
        <f t="shared" si="18"/>
        <v>0</v>
      </c>
      <c r="BD15" s="29">
        <f t="shared" si="19"/>
        <v>0</v>
      </c>
      <c r="BE15" s="29">
        <f t="shared" si="20"/>
        <v>0</v>
      </c>
      <c r="BF15" s="29">
        <f t="shared" si="21"/>
        <v>0</v>
      </c>
      <c r="BG15" s="29">
        <f t="shared" si="22"/>
        <v>0</v>
      </c>
      <c r="BH15" s="29">
        <f t="shared" si="23"/>
        <v>0</v>
      </c>
      <c r="BI15" s="52"/>
      <c r="BJ15" s="52"/>
      <c r="BK15" s="52"/>
      <c r="BL15" s="52"/>
    </row>
    <row r="17" spans="2:64" x14ac:dyDescent="0.25">
      <c r="B17" s="226">
        <f>Eingabe!C44</f>
        <v>3</v>
      </c>
      <c r="C17" s="226">
        <f>Eingabe!D44</f>
        <v>0</v>
      </c>
      <c r="D17" s="226">
        <f>Eingabe!E44</f>
        <v>0</v>
      </c>
      <c r="E17" s="226">
        <f>Eingabe!F44</f>
        <v>0</v>
      </c>
      <c r="F17" s="226">
        <f>Eingabe!G44</f>
        <v>0</v>
      </c>
      <c r="G17" s="226">
        <f>Eingabe!H44</f>
        <v>0</v>
      </c>
      <c r="H17" s="226">
        <f>Eingabe!I44</f>
        <v>0</v>
      </c>
      <c r="I17" s="226">
        <f>Eingabe!J44</f>
        <v>0</v>
      </c>
      <c r="J17" s="226">
        <f>Eingabe!K44</f>
        <v>0</v>
      </c>
      <c r="K17" s="226">
        <f>Eingabe!L44</f>
        <v>0</v>
      </c>
      <c r="L17" s="226">
        <f>Eingabe!M44</f>
        <v>0</v>
      </c>
      <c r="M17" s="227">
        <f>Eingabe!N44</f>
        <v>0</v>
      </c>
      <c r="N17" s="227">
        <f>Eingabe!O44</f>
        <v>0</v>
      </c>
      <c r="O17" s="227">
        <f>Eingabe!P44</f>
        <v>0</v>
      </c>
      <c r="P17" s="227">
        <f>Eingabe!Q44</f>
        <v>0</v>
      </c>
      <c r="Q17" s="227">
        <f>Eingabe!R44</f>
        <v>0</v>
      </c>
      <c r="R17" s="227">
        <f>Eingabe!S44</f>
        <v>0</v>
      </c>
      <c r="S17" s="227">
        <f>Eingabe!T44</f>
        <v>0</v>
      </c>
      <c r="T17" s="227">
        <f>Eingabe!U44</f>
        <v>0</v>
      </c>
      <c r="U17" s="227">
        <f>Eingabe!V44</f>
        <v>0</v>
      </c>
      <c r="V17" s="227">
        <f>Eingabe!W44</f>
        <v>0</v>
      </c>
      <c r="W17" s="227">
        <f>Eingabe!X44</f>
        <v>0</v>
      </c>
      <c r="X17" s="227">
        <f>Eingabe!Y44</f>
        <v>0</v>
      </c>
      <c r="Y17" s="227">
        <f>Eingabe!Z44</f>
        <v>0</v>
      </c>
      <c r="Z17" s="227">
        <f>Eingabe!AA44</f>
        <v>0</v>
      </c>
      <c r="AA17" s="227">
        <f>Eingabe!AB44</f>
        <v>0</v>
      </c>
      <c r="AB17" s="227">
        <f>Eingabe!AC44</f>
        <v>0</v>
      </c>
      <c r="AC17" s="227">
        <f>Eingabe!AD44</f>
        <v>0</v>
      </c>
      <c r="AD17" s="227">
        <f>Eingabe!AE44</f>
        <v>0</v>
      </c>
      <c r="AE17" s="227">
        <f>Eingabe!AF44</f>
        <v>0</v>
      </c>
      <c r="AF17" s="227">
        <f>Eingabe!AG44</f>
        <v>0</v>
      </c>
      <c r="AG17" s="227">
        <f>Eingabe!AH44</f>
        <v>0</v>
      </c>
      <c r="AH17" s="227">
        <f>Eingabe!AI44</f>
        <v>0</v>
      </c>
      <c r="AI17" s="227"/>
      <c r="AJ17" s="227"/>
      <c r="AK17" s="226">
        <f>Eingabe!AL44</f>
        <v>0</v>
      </c>
      <c r="AL17" s="226">
        <f>Eingabe!AM44</f>
        <v>0</v>
      </c>
      <c r="AM17" s="226">
        <f>Eingabe!AN44</f>
        <v>0</v>
      </c>
      <c r="AN17" s="226">
        <f>Eingabe!AO44</f>
        <v>0</v>
      </c>
      <c r="AO17" s="226">
        <f>Eingabe!AP44</f>
        <v>0</v>
      </c>
      <c r="AP17" s="226">
        <f>Eingabe!AQ44</f>
        <v>0</v>
      </c>
      <c r="AQ17" s="226">
        <f>Eingabe!AR44</f>
        <v>0</v>
      </c>
      <c r="AT17" s="29">
        <f>(($AO$17*$AH$17)/100)</f>
        <v>0</v>
      </c>
      <c r="AW17" s="29">
        <f t="shared" ref="AW17:AW22" si="24">IF($W17="Textil, Stoff",$AT17,0)</f>
        <v>0</v>
      </c>
      <c r="AX17" s="29">
        <f t="shared" ref="AX17:AX22" si="25">IF($W17="Papier, Pappe",$AT17,0)</f>
        <v>0</v>
      </c>
      <c r="AY17" s="29">
        <f t="shared" ref="AY17:AY22" si="26">IF($W17="Holz",$AT17,0)</f>
        <v>0</v>
      </c>
      <c r="AZ17" s="29">
        <f t="shared" ref="AZ17:AZ22" si="27">IF($W17="Glas",$AT17,0)</f>
        <v>0</v>
      </c>
      <c r="BA17" s="29">
        <f t="shared" ref="BA17:BA22" si="28">IF($W17="Nitril",$AT17,0)</f>
        <v>0</v>
      </c>
      <c r="BB17" s="29">
        <f t="shared" ref="BB17:BB22" si="29">IF($W17="Latex",$AT17,0)</f>
        <v>0</v>
      </c>
      <c r="BC17" s="29">
        <f t="shared" ref="BC17:BC22" si="30">IF($W17="Vinyl",$AT17,0)</f>
        <v>0</v>
      </c>
      <c r="BD17" s="29">
        <f t="shared" ref="BD17:BD22" si="31">IF($W17="Kunststoff, PE",$AT17,0)</f>
        <v>0</v>
      </c>
      <c r="BE17" s="29">
        <f t="shared" ref="BE17:BE22" si="32">IF($W17="Kunststoff, PP",$AT17,0)</f>
        <v>0</v>
      </c>
      <c r="BF17" s="29">
        <f t="shared" ref="BF17:BF22" si="33">IF($W17="Kunststoff, PVC",$AT17,0)</f>
        <v>0</v>
      </c>
      <c r="BG17" s="29">
        <f t="shared" ref="BG17:BG22" si="34">IF($W17="Gummi",$AT17,0)</f>
        <v>0</v>
      </c>
      <c r="BH17" s="29">
        <f t="shared" ref="BH17:BH22" si="35">IF($W17="Folie",$AT17,0)</f>
        <v>0</v>
      </c>
      <c r="BI17" s="52"/>
      <c r="BJ17" s="52"/>
      <c r="BK17" s="52"/>
      <c r="BL17" s="52"/>
    </row>
    <row r="18" spans="2:64" x14ac:dyDescent="0.25">
      <c r="B18" s="226">
        <f>Eingabe!C45</f>
        <v>0</v>
      </c>
      <c r="C18" s="226">
        <f>Eingabe!D45</f>
        <v>0</v>
      </c>
      <c r="D18" s="226">
        <f>Eingabe!E45</f>
        <v>0</v>
      </c>
      <c r="E18" s="226">
        <f>Eingabe!F45</f>
        <v>0</v>
      </c>
      <c r="F18" s="226">
        <f>Eingabe!G45</f>
        <v>0</v>
      </c>
      <c r="G18" s="226">
        <f>Eingabe!H45</f>
        <v>0</v>
      </c>
      <c r="H18" s="226">
        <f>Eingabe!I45</f>
        <v>0</v>
      </c>
      <c r="I18" s="226">
        <f>Eingabe!J45</f>
        <v>0</v>
      </c>
      <c r="J18" s="226">
        <f>Eingabe!K45</f>
        <v>0</v>
      </c>
      <c r="K18" s="226">
        <f>Eingabe!L45</f>
        <v>0</v>
      </c>
      <c r="L18" s="226">
        <f>Eingabe!M45</f>
        <v>0</v>
      </c>
      <c r="M18" s="227">
        <f>Eingabe!N45</f>
        <v>0</v>
      </c>
      <c r="N18" s="227">
        <f>Eingabe!O45</f>
        <v>0</v>
      </c>
      <c r="O18" s="227">
        <f>Eingabe!P45</f>
        <v>0</v>
      </c>
      <c r="P18" s="227">
        <f>Eingabe!Q45</f>
        <v>0</v>
      </c>
      <c r="Q18" s="227">
        <f>Eingabe!R45</f>
        <v>0</v>
      </c>
      <c r="R18" s="227">
        <f>Eingabe!S45</f>
        <v>0</v>
      </c>
      <c r="S18" s="227">
        <f>Eingabe!T45</f>
        <v>0</v>
      </c>
      <c r="T18" s="227">
        <f>Eingabe!U45</f>
        <v>0</v>
      </c>
      <c r="U18" s="227">
        <f>Eingabe!V45</f>
        <v>0</v>
      </c>
      <c r="V18" s="227">
        <f>Eingabe!W45</f>
        <v>0</v>
      </c>
      <c r="W18" s="227">
        <f>Eingabe!X45</f>
        <v>0</v>
      </c>
      <c r="X18" s="227">
        <f>Eingabe!Y45</f>
        <v>0</v>
      </c>
      <c r="Y18" s="227">
        <f>Eingabe!Z45</f>
        <v>0</v>
      </c>
      <c r="Z18" s="227">
        <f>Eingabe!AA45</f>
        <v>0</v>
      </c>
      <c r="AA18" s="227">
        <f>Eingabe!AB45</f>
        <v>0</v>
      </c>
      <c r="AB18" s="227">
        <f>Eingabe!AC45</f>
        <v>0</v>
      </c>
      <c r="AC18" s="227">
        <f>Eingabe!AD45</f>
        <v>0</v>
      </c>
      <c r="AD18" s="227">
        <f>Eingabe!AE45</f>
        <v>0</v>
      </c>
      <c r="AE18" s="227">
        <f>Eingabe!AF45</f>
        <v>0</v>
      </c>
      <c r="AF18" s="227">
        <f>Eingabe!AG45</f>
        <v>0</v>
      </c>
      <c r="AG18" s="227">
        <f>Eingabe!AH45</f>
        <v>0</v>
      </c>
      <c r="AH18" s="227">
        <f>Eingabe!AI45</f>
        <v>0</v>
      </c>
      <c r="AI18" s="227"/>
      <c r="AJ18" s="227"/>
      <c r="AK18" s="226">
        <f>Eingabe!AL45</f>
        <v>0</v>
      </c>
      <c r="AL18" s="226">
        <f>Eingabe!AM45</f>
        <v>0</v>
      </c>
      <c r="AM18" s="226">
        <f>Eingabe!AN45</f>
        <v>0</v>
      </c>
      <c r="AN18" s="226">
        <f>Eingabe!AO45</f>
        <v>0</v>
      </c>
      <c r="AO18" s="226">
        <f>Eingabe!AP45</f>
        <v>0</v>
      </c>
      <c r="AP18" s="226">
        <f>Eingabe!AQ45</f>
        <v>0</v>
      </c>
      <c r="AQ18" s="226">
        <f>Eingabe!AR45</f>
        <v>0</v>
      </c>
      <c r="AT18" s="29">
        <f>(($AO$17*$AH$18)/100)</f>
        <v>0</v>
      </c>
      <c r="AW18" s="29">
        <f t="shared" si="24"/>
        <v>0</v>
      </c>
      <c r="AX18" s="29">
        <f t="shared" si="25"/>
        <v>0</v>
      </c>
      <c r="AY18" s="29">
        <f t="shared" si="26"/>
        <v>0</v>
      </c>
      <c r="AZ18" s="29">
        <f t="shared" si="27"/>
        <v>0</v>
      </c>
      <c r="BA18" s="29">
        <f t="shared" si="28"/>
        <v>0</v>
      </c>
      <c r="BB18" s="29">
        <f t="shared" si="29"/>
        <v>0</v>
      </c>
      <c r="BC18" s="29">
        <f t="shared" si="30"/>
        <v>0</v>
      </c>
      <c r="BD18" s="29">
        <f t="shared" si="31"/>
        <v>0</v>
      </c>
      <c r="BE18" s="29">
        <f t="shared" si="32"/>
        <v>0</v>
      </c>
      <c r="BF18" s="29">
        <f t="shared" si="33"/>
        <v>0</v>
      </c>
      <c r="BG18" s="29">
        <f t="shared" si="34"/>
        <v>0</v>
      </c>
      <c r="BH18" s="29">
        <f t="shared" si="35"/>
        <v>0</v>
      </c>
      <c r="BI18" s="52"/>
      <c r="BJ18" s="52"/>
      <c r="BK18" s="52"/>
      <c r="BL18" s="52"/>
    </row>
    <row r="19" spans="2:64" x14ac:dyDescent="0.25">
      <c r="B19" s="226">
        <f>Eingabe!C46</f>
        <v>0</v>
      </c>
      <c r="C19" s="226">
        <f>Eingabe!D46</f>
        <v>0</v>
      </c>
      <c r="D19" s="226">
        <f>Eingabe!E46</f>
        <v>0</v>
      </c>
      <c r="E19" s="226">
        <f>Eingabe!F46</f>
        <v>0</v>
      </c>
      <c r="F19" s="226">
        <f>Eingabe!G46</f>
        <v>0</v>
      </c>
      <c r="G19" s="226">
        <f>Eingabe!H46</f>
        <v>0</v>
      </c>
      <c r="H19" s="226">
        <f>Eingabe!I46</f>
        <v>0</v>
      </c>
      <c r="I19" s="226">
        <f>Eingabe!J46</f>
        <v>0</v>
      </c>
      <c r="J19" s="226">
        <f>Eingabe!K46</f>
        <v>0</v>
      </c>
      <c r="K19" s="226">
        <f>Eingabe!L46</f>
        <v>0</v>
      </c>
      <c r="L19" s="226">
        <f>Eingabe!M46</f>
        <v>0</v>
      </c>
      <c r="M19" s="227">
        <f>Eingabe!N46</f>
        <v>0</v>
      </c>
      <c r="N19" s="227">
        <f>Eingabe!O46</f>
        <v>0</v>
      </c>
      <c r="O19" s="227">
        <f>Eingabe!P46</f>
        <v>0</v>
      </c>
      <c r="P19" s="227">
        <f>Eingabe!Q46</f>
        <v>0</v>
      </c>
      <c r="Q19" s="227">
        <f>Eingabe!R46</f>
        <v>0</v>
      </c>
      <c r="R19" s="227">
        <f>Eingabe!S46</f>
        <v>0</v>
      </c>
      <c r="S19" s="227">
        <f>Eingabe!T46</f>
        <v>0</v>
      </c>
      <c r="T19" s="227">
        <f>Eingabe!U46</f>
        <v>0</v>
      </c>
      <c r="U19" s="227">
        <f>Eingabe!V46</f>
        <v>0</v>
      </c>
      <c r="V19" s="227">
        <f>Eingabe!W46</f>
        <v>0</v>
      </c>
      <c r="W19" s="227">
        <f>Eingabe!X46</f>
        <v>0</v>
      </c>
      <c r="X19" s="227">
        <f>Eingabe!Y46</f>
        <v>0</v>
      </c>
      <c r="Y19" s="227">
        <f>Eingabe!Z46</f>
        <v>0</v>
      </c>
      <c r="Z19" s="227">
        <f>Eingabe!AA46</f>
        <v>0</v>
      </c>
      <c r="AA19" s="227">
        <f>Eingabe!AB46</f>
        <v>0</v>
      </c>
      <c r="AB19" s="227">
        <f>Eingabe!AC46</f>
        <v>0</v>
      </c>
      <c r="AC19" s="227">
        <f>Eingabe!AD46</f>
        <v>0</v>
      </c>
      <c r="AD19" s="227">
        <f>Eingabe!AE46</f>
        <v>0</v>
      </c>
      <c r="AE19" s="227">
        <f>Eingabe!AF46</f>
        <v>0</v>
      </c>
      <c r="AF19" s="227">
        <f>Eingabe!AG46</f>
        <v>0</v>
      </c>
      <c r="AG19" s="227">
        <f>Eingabe!AH46</f>
        <v>0</v>
      </c>
      <c r="AH19" s="227">
        <f>Eingabe!AI46</f>
        <v>0</v>
      </c>
      <c r="AI19" s="227"/>
      <c r="AJ19" s="227"/>
      <c r="AK19" s="226">
        <f>Eingabe!AL46</f>
        <v>0</v>
      </c>
      <c r="AL19" s="226">
        <f>Eingabe!AM46</f>
        <v>0</v>
      </c>
      <c r="AM19" s="226">
        <f>Eingabe!AN46</f>
        <v>0</v>
      </c>
      <c r="AN19" s="226">
        <f>Eingabe!AO46</f>
        <v>0</v>
      </c>
      <c r="AO19" s="226">
        <f>Eingabe!AP46</f>
        <v>0</v>
      </c>
      <c r="AP19" s="226">
        <f>Eingabe!AQ46</f>
        <v>0</v>
      </c>
      <c r="AQ19" s="226">
        <f>Eingabe!AR46</f>
        <v>0</v>
      </c>
      <c r="AT19" s="29">
        <f>(($AO$17*$AH$19)/100)</f>
        <v>0</v>
      </c>
      <c r="AW19" s="29">
        <f t="shared" si="24"/>
        <v>0</v>
      </c>
      <c r="AX19" s="29">
        <f t="shared" si="25"/>
        <v>0</v>
      </c>
      <c r="AY19" s="29">
        <f t="shared" si="26"/>
        <v>0</v>
      </c>
      <c r="AZ19" s="29">
        <f t="shared" si="27"/>
        <v>0</v>
      </c>
      <c r="BA19" s="29">
        <f t="shared" si="28"/>
        <v>0</v>
      </c>
      <c r="BB19" s="29">
        <f t="shared" si="29"/>
        <v>0</v>
      </c>
      <c r="BC19" s="29">
        <f t="shared" si="30"/>
        <v>0</v>
      </c>
      <c r="BD19" s="29">
        <f t="shared" si="31"/>
        <v>0</v>
      </c>
      <c r="BE19" s="29">
        <f t="shared" si="32"/>
        <v>0</v>
      </c>
      <c r="BF19" s="29">
        <f t="shared" si="33"/>
        <v>0</v>
      </c>
      <c r="BG19" s="29">
        <f t="shared" si="34"/>
        <v>0</v>
      </c>
      <c r="BH19" s="29">
        <f t="shared" si="35"/>
        <v>0</v>
      </c>
      <c r="BI19" s="52"/>
      <c r="BJ19" s="52"/>
      <c r="BK19" s="52"/>
      <c r="BL19" s="52"/>
    </row>
    <row r="20" spans="2:64" x14ac:dyDescent="0.25">
      <c r="B20" s="226">
        <f>Eingabe!C47</f>
        <v>0</v>
      </c>
      <c r="C20" s="226">
        <f>Eingabe!D47</f>
        <v>0</v>
      </c>
      <c r="D20" s="226">
        <f>Eingabe!E47</f>
        <v>0</v>
      </c>
      <c r="E20" s="226">
        <f>Eingabe!F47</f>
        <v>0</v>
      </c>
      <c r="F20" s="226">
        <f>Eingabe!G47</f>
        <v>0</v>
      </c>
      <c r="G20" s="226">
        <f>Eingabe!H47</f>
        <v>0</v>
      </c>
      <c r="H20" s="226">
        <f>Eingabe!I47</f>
        <v>0</v>
      </c>
      <c r="I20" s="226">
        <f>Eingabe!J47</f>
        <v>0</v>
      </c>
      <c r="J20" s="226">
        <f>Eingabe!K47</f>
        <v>0</v>
      </c>
      <c r="K20" s="226">
        <f>Eingabe!L47</f>
        <v>0</v>
      </c>
      <c r="L20" s="226">
        <f>Eingabe!M47</f>
        <v>0</v>
      </c>
      <c r="M20" s="227">
        <f>Eingabe!N47</f>
        <v>0</v>
      </c>
      <c r="N20" s="227">
        <f>Eingabe!O47</f>
        <v>0</v>
      </c>
      <c r="O20" s="227">
        <f>Eingabe!P47</f>
        <v>0</v>
      </c>
      <c r="P20" s="227">
        <f>Eingabe!Q47</f>
        <v>0</v>
      </c>
      <c r="Q20" s="227">
        <f>Eingabe!R47</f>
        <v>0</v>
      </c>
      <c r="R20" s="227">
        <f>Eingabe!S47</f>
        <v>0</v>
      </c>
      <c r="S20" s="227">
        <f>Eingabe!T47</f>
        <v>0</v>
      </c>
      <c r="T20" s="227">
        <f>Eingabe!U47</f>
        <v>0</v>
      </c>
      <c r="U20" s="227">
        <f>Eingabe!V47</f>
        <v>0</v>
      </c>
      <c r="V20" s="227">
        <f>Eingabe!W47</f>
        <v>0</v>
      </c>
      <c r="W20" s="227">
        <f>Eingabe!X47</f>
        <v>0</v>
      </c>
      <c r="X20" s="227">
        <f>Eingabe!Y47</f>
        <v>0</v>
      </c>
      <c r="Y20" s="227">
        <f>Eingabe!Z47</f>
        <v>0</v>
      </c>
      <c r="Z20" s="227">
        <f>Eingabe!AA47</f>
        <v>0</v>
      </c>
      <c r="AA20" s="227">
        <f>Eingabe!AB47</f>
        <v>0</v>
      </c>
      <c r="AB20" s="227">
        <f>Eingabe!AC47</f>
        <v>0</v>
      </c>
      <c r="AC20" s="227">
        <f>Eingabe!AD47</f>
        <v>0</v>
      </c>
      <c r="AD20" s="227">
        <f>Eingabe!AE47</f>
        <v>0</v>
      </c>
      <c r="AE20" s="227">
        <f>Eingabe!AF47</f>
        <v>0</v>
      </c>
      <c r="AF20" s="227">
        <f>Eingabe!AG47</f>
        <v>0</v>
      </c>
      <c r="AG20" s="227">
        <f>Eingabe!AH47</f>
        <v>0</v>
      </c>
      <c r="AH20" s="227">
        <f>Eingabe!AI47</f>
        <v>0</v>
      </c>
      <c r="AI20" s="227"/>
      <c r="AJ20" s="227"/>
      <c r="AK20" s="226">
        <f>Eingabe!AL47</f>
        <v>0</v>
      </c>
      <c r="AL20" s="226">
        <f>Eingabe!AM47</f>
        <v>0</v>
      </c>
      <c r="AM20" s="226">
        <f>Eingabe!AN47</f>
        <v>0</v>
      </c>
      <c r="AN20" s="226">
        <f>Eingabe!AO47</f>
        <v>0</v>
      </c>
      <c r="AO20" s="226">
        <f>Eingabe!AP47</f>
        <v>0</v>
      </c>
      <c r="AP20" s="226">
        <f>Eingabe!AQ47</f>
        <v>0</v>
      </c>
      <c r="AQ20" s="226">
        <f>Eingabe!AR47</f>
        <v>0</v>
      </c>
      <c r="AT20" s="29">
        <f>(($AO$17*$AH$20)/100)</f>
        <v>0</v>
      </c>
      <c r="AW20" s="29">
        <f t="shared" si="24"/>
        <v>0</v>
      </c>
      <c r="AX20" s="29">
        <f t="shared" si="25"/>
        <v>0</v>
      </c>
      <c r="AY20" s="29">
        <f t="shared" si="26"/>
        <v>0</v>
      </c>
      <c r="AZ20" s="29">
        <f t="shared" si="27"/>
        <v>0</v>
      </c>
      <c r="BA20" s="29">
        <f t="shared" si="28"/>
        <v>0</v>
      </c>
      <c r="BB20" s="29">
        <f t="shared" si="29"/>
        <v>0</v>
      </c>
      <c r="BC20" s="29">
        <f t="shared" si="30"/>
        <v>0</v>
      </c>
      <c r="BD20" s="29">
        <f t="shared" si="31"/>
        <v>0</v>
      </c>
      <c r="BE20" s="29">
        <f t="shared" si="32"/>
        <v>0</v>
      </c>
      <c r="BF20" s="29">
        <f t="shared" si="33"/>
        <v>0</v>
      </c>
      <c r="BG20" s="29">
        <f t="shared" si="34"/>
        <v>0</v>
      </c>
      <c r="BH20" s="29">
        <f t="shared" si="35"/>
        <v>0</v>
      </c>
      <c r="BI20" s="52"/>
      <c r="BJ20" s="52"/>
      <c r="BK20" s="52"/>
      <c r="BL20" s="52"/>
    </row>
    <row r="21" spans="2:64" x14ac:dyDescent="0.25">
      <c r="B21" s="226">
        <f>Eingabe!C48</f>
        <v>0</v>
      </c>
      <c r="C21" s="226">
        <f>Eingabe!D48</f>
        <v>0</v>
      </c>
      <c r="D21" s="226">
        <f>Eingabe!E48</f>
        <v>0</v>
      </c>
      <c r="E21" s="226">
        <f>Eingabe!F48</f>
        <v>0</v>
      </c>
      <c r="F21" s="226">
        <f>Eingabe!G48</f>
        <v>0</v>
      </c>
      <c r="G21" s="226">
        <f>Eingabe!H48</f>
        <v>0</v>
      </c>
      <c r="H21" s="226">
        <f>Eingabe!I48</f>
        <v>0</v>
      </c>
      <c r="I21" s="226">
        <f>Eingabe!J48</f>
        <v>0</v>
      </c>
      <c r="J21" s="226">
        <f>Eingabe!K48</f>
        <v>0</v>
      </c>
      <c r="K21" s="226">
        <f>Eingabe!L48</f>
        <v>0</v>
      </c>
      <c r="L21" s="226">
        <f>Eingabe!M48</f>
        <v>0</v>
      </c>
      <c r="M21" s="227">
        <f>Eingabe!N48</f>
        <v>0</v>
      </c>
      <c r="N21" s="227">
        <f>Eingabe!O48</f>
        <v>0</v>
      </c>
      <c r="O21" s="227">
        <f>Eingabe!P48</f>
        <v>0</v>
      </c>
      <c r="P21" s="227">
        <f>Eingabe!Q48</f>
        <v>0</v>
      </c>
      <c r="Q21" s="227">
        <f>Eingabe!R48</f>
        <v>0</v>
      </c>
      <c r="R21" s="227">
        <f>Eingabe!S48</f>
        <v>0</v>
      </c>
      <c r="S21" s="227">
        <f>Eingabe!T48</f>
        <v>0</v>
      </c>
      <c r="T21" s="227">
        <f>Eingabe!U48</f>
        <v>0</v>
      </c>
      <c r="U21" s="227">
        <f>Eingabe!V48</f>
        <v>0</v>
      </c>
      <c r="V21" s="227">
        <f>Eingabe!W48</f>
        <v>0</v>
      </c>
      <c r="W21" s="227">
        <f>Eingabe!X48</f>
        <v>0</v>
      </c>
      <c r="X21" s="227">
        <f>Eingabe!Y48</f>
        <v>0</v>
      </c>
      <c r="Y21" s="227">
        <f>Eingabe!Z48</f>
        <v>0</v>
      </c>
      <c r="Z21" s="227">
        <f>Eingabe!AA48</f>
        <v>0</v>
      </c>
      <c r="AA21" s="227">
        <f>Eingabe!AB48</f>
        <v>0</v>
      </c>
      <c r="AB21" s="227">
        <f>Eingabe!AC48</f>
        <v>0</v>
      </c>
      <c r="AC21" s="227">
        <f>Eingabe!AD48</f>
        <v>0</v>
      </c>
      <c r="AD21" s="227">
        <f>Eingabe!AE48</f>
        <v>0</v>
      </c>
      <c r="AE21" s="227">
        <f>Eingabe!AF48</f>
        <v>0</v>
      </c>
      <c r="AF21" s="227">
        <f>Eingabe!AG48</f>
        <v>0</v>
      </c>
      <c r="AG21" s="227">
        <f>Eingabe!AH48</f>
        <v>0</v>
      </c>
      <c r="AH21" s="227">
        <f>Eingabe!AI48</f>
        <v>0</v>
      </c>
      <c r="AI21" s="227"/>
      <c r="AJ21" s="227"/>
      <c r="AK21" s="226">
        <f>Eingabe!AL48</f>
        <v>0</v>
      </c>
      <c r="AL21" s="226">
        <f>Eingabe!AM48</f>
        <v>0</v>
      </c>
      <c r="AM21" s="226">
        <f>Eingabe!AN48</f>
        <v>0</v>
      </c>
      <c r="AN21" s="226">
        <f>Eingabe!AO48</f>
        <v>0</v>
      </c>
      <c r="AO21" s="226">
        <f>Eingabe!AP48</f>
        <v>0</v>
      </c>
      <c r="AP21" s="226">
        <f>Eingabe!AQ48</f>
        <v>0</v>
      </c>
      <c r="AQ21" s="226">
        <f>Eingabe!AR48</f>
        <v>0</v>
      </c>
      <c r="AT21" s="29">
        <f>(($AO$17*$AH$21)/100)</f>
        <v>0</v>
      </c>
      <c r="AW21" s="29">
        <f t="shared" si="24"/>
        <v>0</v>
      </c>
      <c r="AX21" s="29">
        <f t="shared" si="25"/>
        <v>0</v>
      </c>
      <c r="AY21" s="29">
        <f t="shared" si="26"/>
        <v>0</v>
      </c>
      <c r="AZ21" s="29">
        <f t="shared" si="27"/>
        <v>0</v>
      </c>
      <c r="BA21" s="29">
        <f t="shared" si="28"/>
        <v>0</v>
      </c>
      <c r="BB21" s="29">
        <f t="shared" si="29"/>
        <v>0</v>
      </c>
      <c r="BC21" s="29">
        <f t="shared" si="30"/>
        <v>0</v>
      </c>
      <c r="BD21" s="29">
        <f t="shared" si="31"/>
        <v>0</v>
      </c>
      <c r="BE21" s="29">
        <f t="shared" si="32"/>
        <v>0</v>
      </c>
      <c r="BF21" s="29">
        <f t="shared" si="33"/>
        <v>0</v>
      </c>
      <c r="BG21" s="29">
        <f t="shared" si="34"/>
        <v>0</v>
      </c>
      <c r="BH21" s="29">
        <f t="shared" si="35"/>
        <v>0</v>
      </c>
      <c r="BI21" s="52"/>
      <c r="BJ21" s="52"/>
      <c r="BK21" s="52"/>
      <c r="BL21" s="52"/>
    </row>
    <row r="22" spans="2:64" x14ac:dyDescent="0.25">
      <c r="B22" s="226">
        <f>Eingabe!C49</f>
        <v>0</v>
      </c>
      <c r="C22" s="226">
        <f>Eingabe!D49</f>
        <v>0</v>
      </c>
      <c r="D22" s="226">
        <f>Eingabe!E49</f>
        <v>0</v>
      </c>
      <c r="E22" s="226">
        <f>Eingabe!F49</f>
        <v>0</v>
      </c>
      <c r="F22" s="226">
        <f>Eingabe!G49</f>
        <v>0</v>
      </c>
      <c r="G22" s="226">
        <f>Eingabe!H49</f>
        <v>0</v>
      </c>
      <c r="H22" s="226">
        <f>Eingabe!I49</f>
        <v>0</v>
      </c>
      <c r="I22" s="226">
        <f>Eingabe!J49</f>
        <v>0</v>
      </c>
      <c r="J22" s="226">
        <f>Eingabe!K49</f>
        <v>0</v>
      </c>
      <c r="K22" s="226">
        <f>Eingabe!L49</f>
        <v>0</v>
      </c>
      <c r="L22" s="226">
        <f>Eingabe!M49</f>
        <v>0</v>
      </c>
      <c r="M22" s="227">
        <f>Eingabe!N49</f>
        <v>0</v>
      </c>
      <c r="N22" s="227">
        <f>Eingabe!O49</f>
        <v>0</v>
      </c>
      <c r="O22" s="227">
        <f>Eingabe!P49</f>
        <v>0</v>
      </c>
      <c r="P22" s="227">
        <f>Eingabe!Q49</f>
        <v>0</v>
      </c>
      <c r="Q22" s="227">
        <f>Eingabe!R49</f>
        <v>0</v>
      </c>
      <c r="R22" s="227">
        <f>Eingabe!S49</f>
        <v>0</v>
      </c>
      <c r="S22" s="227">
        <f>Eingabe!T49</f>
        <v>0</v>
      </c>
      <c r="T22" s="227">
        <f>Eingabe!U49</f>
        <v>0</v>
      </c>
      <c r="U22" s="227">
        <f>Eingabe!V49</f>
        <v>0</v>
      </c>
      <c r="V22" s="227">
        <f>Eingabe!W49</f>
        <v>0</v>
      </c>
      <c r="W22" s="227">
        <f>Eingabe!X49</f>
        <v>0</v>
      </c>
      <c r="X22" s="227">
        <f>Eingabe!Y49</f>
        <v>0</v>
      </c>
      <c r="Y22" s="227">
        <f>Eingabe!Z49</f>
        <v>0</v>
      </c>
      <c r="Z22" s="227">
        <f>Eingabe!AA49</f>
        <v>0</v>
      </c>
      <c r="AA22" s="227">
        <f>Eingabe!AB49</f>
        <v>0</v>
      </c>
      <c r="AB22" s="227">
        <f>Eingabe!AC49</f>
        <v>0</v>
      </c>
      <c r="AC22" s="227">
        <f>Eingabe!AD49</f>
        <v>0</v>
      </c>
      <c r="AD22" s="227">
        <f>Eingabe!AE49</f>
        <v>0</v>
      </c>
      <c r="AE22" s="227">
        <f>Eingabe!AF49</f>
        <v>0</v>
      </c>
      <c r="AF22" s="227">
        <f>Eingabe!AG49</f>
        <v>0</v>
      </c>
      <c r="AG22" s="227">
        <f>Eingabe!AH49</f>
        <v>0</v>
      </c>
      <c r="AH22" s="227">
        <f>Eingabe!AI49</f>
        <v>0</v>
      </c>
      <c r="AI22" s="227"/>
      <c r="AJ22" s="227"/>
      <c r="AK22" s="226">
        <f>Eingabe!AL49</f>
        <v>0</v>
      </c>
      <c r="AL22" s="226">
        <f>Eingabe!AM49</f>
        <v>0</v>
      </c>
      <c r="AM22" s="226">
        <f>Eingabe!AN49</f>
        <v>0</v>
      </c>
      <c r="AN22" s="226">
        <f>Eingabe!AO49</f>
        <v>0</v>
      </c>
      <c r="AO22" s="226">
        <f>Eingabe!AP49</f>
        <v>0</v>
      </c>
      <c r="AP22" s="226">
        <f>Eingabe!AQ49</f>
        <v>0</v>
      </c>
      <c r="AQ22" s="226">
        <f>Eingabe!AR49</f>
        <v>0</v>
      </c>
      <c r="AT22" s="29">
        <f>(($AO$17*$AH$22)/100)</f>
        <v>0</v>
      </c>
      <c r="AW22" s="29">
        <f t="shared" si="24"/>
        <v>0</v>
      </c>
      <c r="AX22" s="29">
        <f t="shared" si="25"/>
        <v>0</v>
      </c>
      <c r="AY22" s="29">
        <f t="shared" si="26"/>
        <v>0</v>
      </c>
      <c r="AZ22" s="29">
        <f t="shared" si="27"/>
        <v>0</v>
      </c>
      <c r="BA22" s="29">
        <f t="shared" si="28"/>
        <v>0</v>
      </c>
      <c r="BB22" s="29">
        <f t="shared" si="29"/>
        <v>0</v>
      </c>
      <c r="BC22" s="29">
        <f t="shared" si="30"/>
        <v>0</v>
      </c>
      <c r="BD22" s="29">
        <f t="shared" si="31"/>
        <v>0</v>
      </c>
      <c r="BE22" s="29">
        <f t="shared" si="32"/>
        <v>0</v>
      </c>
      <c r="BF22" s="29">
        <f t="shared" si="33"/>
        <v>0</v>
      </c>
      <c r="BG22" s="29">
        <f t="shared" si="34"/>
        <v>0</v>
      </c>
      <c r="BH22" s="29">
        <f t="shared" si="35"/>
        <v>0</v>
      </c>
      <c r="BI22" s="52"/>
      <c r="BJ22" s="52"/>
      <c r="BK22" s="52"/>
      <c r="BL22" s="52"/>
    </row>
    <row r="24" spans="2:64" x14ac:dyDescent="0.25">
      <c r="B24" s="226">
        <f>Eingabe!C51</f>
        <v>4</v>
      </c>
      <c r="C24" s="226">
        <f>Eingabe!D51</f>
        <v>0</v>
      </c>
      <c r="D24" s="226">
        <f>Eingabe!E51</f>
        <v>0</v>
      </c>
      <c r="E24" s="226">
        <f>Eingabe!F51</f>
        <v>0</v>
      </c>
      <c r="F24" s="226">
        <f>Eingabe!G51</f>
        <v>0</v>
      </c>
      <c r="G24" s="226">
        <f>Eingabe!H51</f>
        <v>0</v>
      </c>
      <c r="H24" s="226">
        <f>Eingabe!I51</f>
        <v>0</v>
      </c>
      <c r="I24" s="226">
        <f>Eingabe!J51</f>
        <v>0</v>
      </c>
      <c r="J24" s="226">
        <f>Eingabe!K51</f>
        <v>0</v>
      </c>
      <c r="K24" s="226">
        <f>Eingabe!L51</f>
        <v>0</v>
      </c>
      <c r="L24" s="226">
        <f>Eingabe!M51</f>
        <v>0</v>
      </c>
      <c r="M24" s="227">
        <f>Eingabe!N51</f>
        <v>0</v>
      </c>
      <c r="N24" s="227">
        <f>Eingabe!O51</f>
        <v>0</v>
      </c>
      <c r="O24" s="227">
        <f>Eingabe!P51</f>
        <v>0</v>
      </c>
      <c r="P24" s="227">
        <f>Eingabe!Q51</f>
        <v>0</v>
      </c>
      <c r="Q24" s="227">
        <f>Eingabe!R51</f>
        <v>0</v>
      </c>
      <c r="R24" s="227">
        <f>Eingabe!S51</f>
        <v>0</v>
      </c>
      <c r="S24" s="227">
        <f>Eingabe!T51</f>
        <v>0</v>
      </c>
      <c r="T24" s="227">
        <f>Eingabe!U51</f>
        <v>0</v>
      </c>
      <c r="U24" s="227">
        <f>Eingabe!V51</f>
        <v>0</v>
      </c>
      <c r="V24" s="227">
        <f>Eingabe!W51</f>
        <v>0</v>
      </c>
      <c r="W24" s="227">
        <f>Eingabe!X51</f>
        <v>0</v>
      </c>
      <c r="X24" s="227">
        <f>Eingabe!Y51</f>
        <v>0</v>
      </c>
      <c r="Y24" s="227">
        <f>Eingabe!Z51</f>
        <v>0</v>
      </c>
      <c r="Z24" s="227">
        <f>Eingabe!AA51</f>
        <v>0</v>
      </c>
      <c r="AA24" s="227">
        <f>Eingabe!AB51</f>
        <v>0</v>
      </c>
      <c r="AB24" s="227">
        <f>Eingabe!AC51</f>
        <v>0</v>
      </c>
      <c r="AC24" s="227">
        <f>Eingabe!AD51</f>
        <v>0</v>
      </c>
      <c r="AD24" s="227">
        <f>Eingabe!AE51</f>
        <v>0</v>
      </c>
      <c r="AE24" s="227">
        <f>Eingabe!AF51</f>
        <v>0</v>
      </c>
      <c r="AF24" s="227">
        <f>Eingabe!AG51</f>
        <v>0</v>
      </c>
      <c r="AG24" s="227">
        <f>Eingabe!AH51</f>
        <v>0</v>
      </c>
      <c r="AH24" s="227">
        <f>Eingabe!AI51</f>
        <v>0</v>
      </c>
      <c r="AI24" s="227"/>
      <c r="AJ24" s="227"/>
      <c r="AK24" s="226">
        <f>Eingabe!AL51</f>
        <v>0</v>
      </c>
      <c r="AL24" s="226">
        <f>Eingabe!AM51</f>
        <v>0</v>
      </c>
      <c r="AM24" s="226">
        <f>Eingabe!AN51</f>
        <v>0</v>
      </c>
      <c r="AN24" s="226">
        <f>Eingabe!AO51</f>
        <v>0</v>
      </c>
      <c r="AO24" s="226">
        <f>Eingabe!AP51</f>
        <v>0</v>
      </c>
      <c r="AP24" s="226">
        <f>Eingabe!AQ51</f>
        <v>0</v>
      </c>
      <c r="AQ24" s="226">
        <f>Eingabe!AR51</f>
        <v>0</v>
      </c>
      <c r="AT24" s="29">
        <f>(($AO$24*$AH$24)/100)</f>
        <v>0</v>
      </c>
      <c r="AW24" s="29">
        <f t="shared" ref="AW24:AW43" si="36">IF($W24="Textil, Stoff",$AT24,0)</f>
        <v>0</v>
      </c>
      <c r="AX24" s="29">
        <f t="shared" ref="AX24:AX43" si="37">IF($W24="Papier, Pappe",$AT24,0)</f>
        <v>0</v>
      </c>
      <c r="AY24" s="29">
        <f t="shared" ref="AY24:AY43" si="38">IF($W24="Holz",$AT24,0)</f>
        <v>0</v>
      </c>
      <c r="AZ24" s="29">
        <f t="shared" ref="AZ24:AZ43" si="39">IF($W24="Glas",$AT24,0)</f>
        <v>0</v>
      </c>
      <c r="BA24" s="29">
        <f t="shared" ref="BA24:BA43" si="40">IF($W24="Nitril",$AT24,0)</f>
        <v>0</v>
      </c>
      <c r="BB24" s="29">
        <f t="shared" ref="BB24:BB43" si="41">IF($W24="Latex",$AT24,0)</f>
        <v>0</v>
      </c>
      <c r="BC24" s="29">
        <f t="shared" ref="BC24:BC43" si="42">IF($W24="Vinyl",$AT24,0)</f>
        <v>0</v>
      </c>
      <c r="BD24" s="29">
        <f t="shared" ref="BD24:BD43" si="43">IF($W24="Kunststoff, PE",$AT24,0)</f>
        <v>0</v>
      </c>
      <c r="BE24" s="29">
        <f t="shared" ref="BE24:BE43" si="44">IF($W24="Kunststoff, PP",$AT24,0)</f>
        <v>0</v>
      </c>
      <c r="BF24" s="29">
        <f t="shared" ref="BF24:BF43" si="45">IF($W24="Kunststoff, PVC",$AT24,0)</f>
        <v>0</v>
      </c>
      <c r="BG24" s="29">
        <f t="shared" ref="BG24:BG43" si="46">IF($W24="Gummi",$AT24,0)</f>
        <v>0</v>
      </c>
      <c r="BH24" s="29">
        <f t="shared" ref="BH24:BH43" si="47">IF($W24="Folie",$AT24,0)</f>
        <v>0</v>
      </c>
      <c r="BI24" s="52"/>
      <c r="BJ24" s="52"/>
      <c r="BK24" s="52"/>
      <c r="BL24" s="52"/>
    </row>
    <row r="25" spans="2:64" x14ac:dyDescent="0.25">
      <c r="B25" s="226">
        <f>Eingabe!C52</f>
        <v>0</v>
      </c>
      <c r="C25" s="226">
        <f>Eingabe!D52</f>
        <v>0</v>
      </c>
      <c r="D25" s="226">
        <f>Eingabe!E52</f>
        <v>0</v>
      </c>
      <c r="E25" s="226">
        <f>Eingabe!F52</f>
        <v>0</v>
      </c>
      <c r="F25" s="226">
        <f>Eingabe!G52</f>
        <v>0</v>
      </c>
      <c r="G25" s="226">
        <f>Eingabe!H52</f>
        <v>0</v>
      </c>
      <c r="H25" s="226">
        <f>Eingabe!I52</f>
        <v>0</v>
      </c>
      <c r="I25" s="226">
        <f>Eingabe!J52</f>
        <v>0</v>
      </c>
      <c r="J25" s="226">
        <f>Eingabe!K52</f>
        <v>0</v>
      </c>
      <c r="K25" s="226">
        <f>Eingabe!L52</f>
        <v>0</v>
      </c>
      <c r="L25" s="226">
        <f>Eingabe!M52</f>
        <v>0</v>
      </c>
      <c r="M25" s="227">
        <f>Eingabe!N52</f>
        <v>0</v>
      </c>
      <c r="N25" s="227">
        <f>Eingabe!O52</f>
        <v>0</v>
      </c>
      <c r="O25" s="227">
        <f>Eingabe!P52</f>
        <v>0</v>
      </c>
      <c r="P25" s="227">
        <f>Eingabe!Q52</f>
        <v>0</v>
      </c>
      <c r="Q25" s="227">
        <f>Eingabe!R52</f>
        <v>0</v>
      </c>
      <c r="R25" s="227">
        <f>Eingabe!S52</f>
        <v>0</v>
      </c>
      <c r="S25" s="227">
        <f>Eingabe!T52</f>
        <v>0</v>
      </c>
      <c r="T25" s="227">
        <f>Eingabe!U52</f>
        <v>0</v>
      </c>
      <c r="U25" s="227">
        <f>Eingabe!V52</f>
        <v>0</v>
      </c>
      <c r="V25" s="227">
        <f>Eingabe!W52</f>
        <v>0</v>
      </c>
      <c r="W25" s="227">
        <f>Eingabe!X52</f>
        <v>0</v>
      </c>
      <c r="X25" s="227">
        <f>Eingabe!Y52</f>
        <v>0</v>
      </c>
      <c r="Y25" s="227">
        <f>Eingabe!Z52</f>
        <v>0</v>
      </c>
      <c r="Z25" s="227">
        <f>Eingabe!AA52</f>
        <v>0</v>
      </c>
      <c r="AA25" s="227">
        <f>Eingabe!AB52</f>
        <v>0</v>
      </c>
      <c r="AB25" s="227">
        <f>Eingabe!AC52</f>
        <v>0</v>
      </c>
      <c r="AC25" s="227">
        <f>Eingabe!AD52</f>
        <v>0</v>
      </c>
      <c r="AD25" s="227">
        <f>Eingabe!AE52</f>
        <v>0</v>
      </c>
      <c r="AE25" s="227">
        <f>Eingabe!AF52</f>
        <v>0</v>
      </c>
      <c r="AF25" s="227">
        <f>Eingabe!AG52</f>
        <v>0</v>
      </c>
      <c r="AG25" s="227">
        <f>Eingabe!AH52</f>
        <v>0</v>
      </c>
      <c r="AH25" s="227">
        <f>Eingabe!AI52</f>
        <v>0</v>
      </c>
      <c r="AI25" s="227"/>
      <c r="AJ25" s="227"/>
      <c r="AK25" s="226">
        <f>Eingabe!AL52</f>
        <v>0</v>
      </c>
      <c r="AL25" s="226">
        <f>Eingabe!AM52</f>
        <v>0</v>
      </c>
      <c r="AM25" s="226">
        <f>Eingabe!AN52</f>
        <v>0</v>
      </c>
      <c r="AN25" s="226">
        <f>Eingabe!AO52</f>
        <v>0</v>
      </c>
      <c r="AO25" s="226">
        <f>Eingabe!AP52</f>
        <v>0</v>
      </c>
      <c r="AP25" s="226">
        <f>Eingabe!AQ52</f>
        <v>0</v>
      </c>
      <c r="AQ25" s="226">
        <f>Eingabe!AR52</f>
        <v>0</v>
      </c>
      <c r="AT25" s="29">
        <f>(($AO$24*$AH$25)/100)</f>
        <v>0</v>
      </c>
      <c r="AW25" s="29">
        <f t="shared" si="36"/>
        <v>0</v>
      </c>
      <c r="AX25" s="29">
        <f t="shared" si="37"/>
        <v>0</v>
      </c>
      <c r="AY25" s="29">
        <f t="shared" si="38"/>
        <v>0</v>
      </c>
      <c r="AZ25" s="29">
        <f t="shared" si="39"/>
        <v>0</v>
      </c>
      <c r="BA25" s="29">
        <f t="shared" si="40"/>
        <v>0</v>
      </c>
      <c r="BB25" s="29">
        <f t="shared" si="41"/>
        <v>0</v>
      </c>
      <c r="BC25" s="29">
        <f t="shared" si="42"/>
        <v>0</v>
      </c>
      <c r="BD25" s="29">
        <f t="shared" si="43"/>
        <v>0</v>
      </c>
      <c r="BE25" s="29">
        <f t="shared" si="44"/>
        <v>0</v>
      </c>
      <c r="BF25" s="29">
        <f t="shared" si="45"/>
        <v>0</v>
      </c>
      <c r="BG25" s="29">
        <f t="shared" si="46"/>
        <v>0</v>
      </c>
      <c r="BH25" s="29">
        <f t="shared" si="47"/>
        <v>0</v>
      </c>
      <c r="BI25" s="52"/>
      <c r="BJ25" s="52"/>
      <c r="BK25" s="52"/>
      <c r="BL25" s="52"/>
    </row>
    <row r="26" spans="2:64" x14ac:dyDescent="0.25">
      <c r="B26" s="226">
        <f>Eingabe!C53</f>
        <v>0</v>
      </c>
      <c r="C26" s="226">
        <f>Eingabe!D53</f>
        <v>0</v>
      </c>
      <c r="D26" s="226">
        <f>Eingabe!E53</f>
        <v>0</v>
      </c>
      <c r="E26" s="226">
        <f>Eingabe!F53</f>
        <v>0</v>
      </c>
      <c r="F26" s="226">
        <f>Eingabe!G53</f>
        <v>0</v>
      </c>
      <c r="G26" s="226">
        <f>Eingabe!H53</f>
        <v>0</v>
      </c>
      <c r="H26" s="226">
        <f>Eingabe!I53</f>
        <v>0</v>
      </c>
      <c r="I26" s="226">
        <f>Eingabe!J53</f>
        <v>0</v>
      </c>
      <c r="J26" s="226">
        <f>Eingabe!K53</f>
        <v>0</v>
      </c>
      <c r="K26" s="226">
        <f>Eingabe!L53</f>
        <v>0</v>
      </c>
      <c r="L26" s="226">
        <f>Eingabe!M53</f>
        <v>0</v>
      </c>
      <c r="M26" s="227">
        <f>Eingabe!N53</f>
        <v>0</v>
      </c>
      <c r="N26" s="227">
        <f>Eingabe!O53</f>
        <v>0</v>
      </c>
      <c r="O26" s="227">
        <f>Eingabe!P53</f>
        <v>0</v>
      </c>
      <c r="P26" s="227">
        <f>Eingabe!Q53</f>
        <v>0</v>
      </c>
      <c r="Q26" s="227">
        <f>Eingabe!R53</f>
        <v>0</v>
      </c>
      <c r="R26" s="227">
        <f>Eingabe!S53</f>
        <v>0</v>
      </c>
      <c r="S26" s="227">
        <f>Eingabe!T53</f>
        <v>0</v>
      </c>
      <c r="T26" s="227">
        <f>Eingabe!U53</f>
        <v>0</v>
      </c>
      <c r="U26" s="227">
        <f>Eingabe!V53</f>
        <v>0</v>
      </c>
      <c r="V26" s="227">
        <f>Eingabe!W53</f>
        <v>0</v>
      </c>
      <c r="W26" s="227">
        <f>Eingabe!X53</f>
        <v>0</v>
      </c>
      <c r="X26" s="227">
        <f>Eingabe!Y53</f>
        <v>0</v>
      </c>
      <c r="Y26" s="227">
        <f>Eingabe!Z53</f>
        <v>0</v>
      </c>
      <c r="Z26" s="227">
        <f>Eingabe!AA53</f>
        <v>0</v>
      </c>
      <c r="AA26" s="227">
        <f>Eingabe!AB53</f>
        <v>0</v>
      </c>
      <c r="AB26" s="227">
        <f>Eingabe!AC53</f>
        <v>0</v>
      </c>
      <c r="AC26" s="227">
        <f>Eingabe!AD53</f>
        <v>0</v>
      </c>
      <c r="AD26" s="227">
        <f>Eingabe!AE53</f>
        <v>0</v>
      </c>
      <c r="AE26" s="227">
        <f>Eingabe!AF53</f>
        <v>0</v>
      </c>
      <c r="AF26" s="227">
        <f>Eingabe!AG53</f>
        <v>0</v>
      </c>
      <c r="AG26" s="227">
        <f>Eingabe!AH53</f>
        <v>0</v>
      </c>
      <c r="AH26" s="227">
        <f>Eingabe!AI53</f>
        <v>0</v>
      </c>
      <c r="AI26" s="227"/>
      <c r="AJ26" s="227"/>
      <c r="AK26" s="226">
        <f>Eingabe!AL53</f>
        <v>0</v>
      </c>
      <c r="AL26" s="226">
        <f>Eingabe!AM53</f>
        <v>0</v>
      </c>
      <c r="AM26" s="226">
        <f>Eingabe!AN53</f>
        <v>0</v>
      </c>
      <c r="AN26" s="226">
        <f>Eingabe!AO53</f>
        <v>0</v>
      </c>
      <c r="AO26" s="226">
        <f>Eingabe!AP53</f>
        <v>0</v>
      </c>
      <c r="AP26" s="226">
        <f>Eingabe!AQ53</f>
        <v>0</v>
      </c>
      <c r="AQ26" s="226">
        <f>Eingabe!AR53</f>
        <v>0</v>
      </c>
      <c r="AT26" s="29">
        <f>(($AO$24*$AH$26)/100)</f>
        <v>0</v>
      </c>
      <c r="AW26" s="29">
        <f t="shared" si="36"/>
        <v>0</v>
      </c>
      <c r="AX26" s="29">
        <f t="shared" si="37"/>
        <v>0</v>
      </c>
      <c r="AY26" s="29">
        <f t="shared" si="38"/>
        <v>0</v>
      </c>
      <c r="AZ26" s="29">
        <f t="shared" si="39"/>
        <v>0</v>
      </c>
      <c r="BA26" s="29">
        <f t="shared" si="40"/>
        <v>0</v>
      </c>
      <c r="BB26" s="29">
        <f t="shared" si="41"/>
        <v>0</v>
      </c>
      <c r="BC26" s="29">
        <f t="shared" si="42"/>
        <v>0</v>
      </c>
      <c r="BD26" s="29">
        <f t="shared" si="43"/>
        <v>0</v>
      </c>
      <c r="BE26" s="29">
        <f t="shared" si="44"/>
        <v>0</v>
      </c>
      <c r="BF26" s="29">
        <f t="shared" si="45"/>
        <v>0</v>
      </c>
      <c r="BG26" s="29">
        <f t="shared" si="46"/>
        <v>0</v>
      </c>
      <c r="BH26" s="29">
        <f t="shared" si="47"/>
        <v>0</v>
      </c>
      <c r="BI26" s="52"/>
      <c r="BJ26" s="52"/>
      <c r="BK26" s="52"/>
      <c r="BL26" s="52"/>
    </row>
    <row r="27" spans="2:64" x14ac:dyDescent="0.25">
      <c r="B27" s="226">
        <f>Eingabe!C54</f>
        <v>0</v>
      </c>
      <c r="C27" s="226">
        <f>Eingabe!D54</f>
        <v>0</v>
      </c>
      <c r="D27" s="226">
        <f>Eingabe!E54</f>
        <v>0</v>
      </c>
      <c r="E27" s="226">
        <f>Eingabe!F54</f>
        <v>0</v>
      </c>
      <c r="F27" s="226">
        <f>Eingabe!G54</f>
        <v>0</v>
      </c>
      <c r="G27" s="226">
        <f>Eingabe!H54</f>
        <v>0</v>
      </c>
      <c r="H27" s="226">
        <f>Eingabe!I54</f>
        <v>0</v>
      </c>
      <c r="I27" s="226">
        <f>Eingabe!J54</f>
        <v>0</v>
      </c>
      <c r="J27" s="226">
        <f>Eingabe!K54</f>
        <v>0</v>
      </c>
      <c r="K27" s="226">
        <f>Eingabe!L54</f>
        <v>0</v>
      </c>
      <c r="L27" s="226">
        <f>Eingabe!M54</f>
        <v>0</v>
      </c>
      <c r="M27" s="227">
        <f>Eingabe!N54</f>
        <v>0</v>
      </c>
      <c r="N27" s="227">
        <f>Eingabe!O54</f>
        <v>0</v>
      </c>
      <c r="O27" s="227">
        <f>Eingabe!P54</f>
        <v>0</v>
      </c>
      <c r="P27" s="227">
        <f>Eingabe!Q54</f>
        <v>0</v>
      </c>
      <c r="Q27" s="227">
        <f>Eingabe!R54</f>
        <v>0</v>
      </c>
      <c r="R27" s="227">
        <f>Eingabe!S54</f>
        <v>0</v>
      </c>
      <c r="S27" s="227">
        <f>Eingabe!T54</f>
        <v>0</v>
      </c>
      <c r="T27" s="227">
        <f>Eingabe!U54</f>
        <v>0</v>
      </c>
      <c r="U27" s="227">
        <f>Eingabe!V54</f>
        <v>0</v>
      </c>
      <c r="V27" s="227">
        <f>Eingabe!W54</f>
        <v>0</v>
      </c>
      <c r="W27" s="227">
        <f>Eingabe!X54</f>
        <v>0</v>
      </c>
      <c r="X27" s="227">
        <f>Eingabe!Y54</f>
        <v>0</v>
      </c>
      <c r="Y27" s="227">
        <f>Eingabe!Z54</f>
        <v>0</v>
      </c>
      <c r="Z27" s="227">
        <f>Eingabe!AA54</f>
        <v>0</v>
      </c>
      <c r="AA27" s="227">
        <f>Eingabe!AB54</f>
        <v>0</v>
      </c>
      <c r="AB27" s="227">
        <f>Eingabe!AC54</f>
        <v>0</v>
      </c>
      <c r="AC27" s="227">
        <f>Eingabe!AD54</f>
        <v>0</v>
      </c>
      <c r="AD27" s="227">
        <f>Eingabe!AE54</f>
        <v>0</v>
      </c>
      <c r="AE27" s="227">
        <f>Eingabe!AF54</f>
        <v>0</v>
      </c>
      <c r="AF27" s="227">
        <f>Eingabe!AG54</f>
        <v>0</v>
      </c>
      <c r="AG27" s="227">
        <f>Eingabe!AH54</f>
        <v>0</v>
      </c>
      <c r="AH27" s="227">
        <f>Eingabe!AI54</f>
        <v>0</v>
      </c>
      <c r="AI27" s="227"/>
      <c r="AJ27" s="227"/>
      <c r="AK27" s="226">
        <f>Eingabe!AL54</f>
        <v>0</v>
      </c>
      <c r="AL27" s="226">
        <f>Eingabe!AM54</f>
        <v>0</v>
      </c>
      <c r="AM27" s="226">
        <f>Eingabe!AN54</f>
        <v>0</v>
      </c>
      <c r="AN27" s="226">
        <f>Eingabe!AO54</f>
        <v>0</v>
      </c>
      <c r="AO27" s="226">
        <f>Eingabe!AP54</f>
        <v>0</v>
      </c>
      <c r="AP27" s="226">
        <f>Eingabe!AQ54</f>
        <v>0</v>
      </c>
      <c r="AQ27" s="226">
        <f>Eingabe!AR54</f>
        <v>0</v>
      </c>
      <c r="AT27" s="29">
        <f>(($AO$24*$AH$27)/100)</f>
        <v>0</v>
      </c>
      <c r="AW27" s="29">
        <f t="shared" si="36"/>
        <v>0</v>
      </c>
      <c r="AX27" s="29">
        <f t="shared" si="37"/>
        <v>0</v>
      </c>
      <c r="AY27" s="29">
        <f t="shared" si="38"/>
        <v>0</v>
      </c>
      <c r="AZ27" s="29">
        <f t="shared" si="39"/>
        <v>0</v>
      </c>
      <c r="BA27" s="29">
        <f t="shared" si="40"/>
        <v>0</v>
      </c>
      <c r="BB27" s="29">
        <f t="shared" si="41"/>
        <v>0</v>
      </c>
      <c r="BC27" s="29">
        <f t="shared" si="42"/>
        <v>0</v>
      </c>
      <c r="BD27" s="29">
        <f t="shared" si="43"/>
        <v>0</v>
      </c>
      <c r="BE27" s="29">
        <f t="shared" si="44"/>
        <v>0</v>
      </c>
      <c r="BF27" s="29">
        <f t="shared" si="45"/>
        <v>0</v>
      </c>
      <c r="BG27" s="29">
        <f t="shared" si="46"/>
        <v>0</v>
      </c>
      <c r="BH27" s="29">
        <f t="shared" si="47"/>
        <v>0</v>
      </c>
      <c r="BI27" s="52"/>
      <c r="BJ27" s="52"/>
      <c r="BK27" s="52"/>
      <c r="BL27" s="52"/>
    </row>
    <row r="28" spans="2:64" x14ac:dyDescent="0.25">
      <c r="B28" s="226">
        <f>Eingabe!C55</f>
        <v>0</v>
      </c>
      <c r="C28" s="226">
        <f>Eingabe!D55</f>
        <v>0</v>
      </c>
      <c r="D28" s="226">
        <f>Eingabe!E55</f>
        <v>0</v>
      </c>
      <c r="E28" s="226">
        <f>Eingabe!F55</f>
        <v>0</v>
      </c>
      <c r="F28" s="226">
        <f>Eingabe!G55</f>
        <v>0</v>
      </c>
      <c r="G28" s="226">
        <f>Eingabe!H55</f>
        <v>0</v>
      </c>
      <c r="H28" s="226">
        <f>Eingabe!I55</f>
        <v>0</v>
      </c>
      <c r="I28" s="226">
        <f>Eingabe!J55</f>
        <v>0</v>
      </c>
      <c r="J28" s="226">
        <f>Eingabe!K55</f>
        <v>0</v>
      </c>
      <c r="K28" s="226">
        <f>Eingabe!L55</f>
        <v>0</v>
      </c>
      <c r="L28" s="226">
        <f>Eingabe!M55</f>
        <v>0</v>
      </c>
      <c r="M28" s="227">
        <f>Eingabe!N55</f>
        <v>0</v>
      </c>
      <c r="N28" s="227">
        <f>Eingabe!O55</f>
        <v>0</v>
      </c>
      <c r="O28" s="227">
        <f>Eingabe!P55</f>
        <v>0</v>
      </c>
      <c r="P28" s="227">
        <f>Eingabe!Q55</f>
        <v>0</v>
      </c>
      <c r="Q28" s="227">
        <f>Eingabe!R55</f>
        <v>0</v>
      </c>
      <c r="R28" s="227">
        <f>Eingabe!S55</f>
        <v>0</v>
      </c>
      <c r="S28" s="227">
        <f>Eingabe!T55</f>
        <v>0</v>
      </c>
      <c r="T28" s="227">
        <f>Eingabe!U55</f>
        <v>0</v>
      </c>
      <c r="U28" s="227">
        <f>Eingabe!V55</f>
        <v>0</v>
      </c>
      <c r="V28" s="227">
        <f>Eingabe!W55</f>
        <v>0</v>
      </c>
      <c r="W28" s="227">
        <f>Eingabe!X55</f>
        <v>0</v>
      </c>
      <c r="X28" s="227">
        <f>Eingabe!Y55</f>
        <v>0</v>
      </c>
      <c r="Y28" s="227">
        <f>Eingabe!Z55</f>
        <v>0</v>
      </c>
      <c r="Z28" s="227">
        <f>Eingabe!AA55</f>
        <v>0</v>
      </c>
      <c r="AA28" s="227">
        <f>Eingabe!AB55</f>
        <v>0</v>
      </c>
      <c r="AB28" s="227">
        <f>Eingabe!AC55</f>
        <v>0</v>
      </c>
      <c r="AC28" s="227">
        <f>Eingabe!AD55</f>
        <v>0</v>
      </c>
      <c r="AD28" s="227">
        <f>Eingabe!AE55</f>
        <v>0</v>
      </c>
      <c r="AE28" s="227">
        <f>Eingabe!AF55</f>
        <v>0</v>
      </c>
      <c r="AF28" s="227">
        <f>Eingabe!AG55</f>
        <v>0</v>
      </c>
      <c r="AG28" s="227">
        <f>Eingabe!AH55</f>
        <v>0</v>
      </c>
      <c r="AH28" s="227">
        <f>Eingabe!AI55</f>
        <v>0</v>
      </c>
      <c r="AI28" s="227"/>
      <c r="AJ28" s="227"/>
      <c r="AK28" s="226">
        <f>Eingabe!AL55</f>
        <v>0</v>
      </c>
      <c r="AL28" s="226">
        <f>Eingabe!AM55</f>
        <v>0</v>
      </c>
      <c r="AM28" s="226">
        <f>Eingabe!AN55</f>
        <v>0</v>
      </c>
      <c r="AN28" s="226">
        <f>Eingabe!AO55</f>
        <v>0</v>
      </c>
      <c r="AO28" s="226">
        <f>Eingabe!AP55</f>
        <v>0</v>
      </c>
      <c r="AP28" s="226">
        <f>Eingabe!AQ55</f>
        <v>0</v>
      </c>
      <c r="AQ28" s="226">
        <f>Eingabe!AR55</f>
        <v>0</v>
      </c>
      <c r="AT28" s="29">
        <f>(($AO$24*$AH$28)/100)</f>
        <v>0</v>
      </c>
      <c r="AW28" s="29">
        <f t="shared" si="36"/>
        <v>0</v>
      </c>
      <c r="AX28" s="29">
        <f t="shared" si="37"/>
        <v>0</v>
      </c>
      <c r="AY28" s="29">
        <f t="shared" si="38"/>
        <v>0</v>
      </c>
      <c r="AZ28" s="29">
        <f t="shared" si="39"/>
        <v>0</v>
      </c>
      <c r="BA28" s="29">
        <f t="shared" si="40"/>
        <v>0</v>
      </c>
      <c r="BB28" s="29">
        <f t="shared" si="41"/>
        <v>0</v>
      </c>
      <c r="BC28" s="29">
        <f t="shared" si="42"/>
        <v>0</v>
      </c>
      <c r="BD28" s="29">
        <f t="shared" si="43"/>
        <v>0</v>
      </c>
      <c r="BE28" s="29">
        <f t="shared" si="44"/>
        <v>0</v>
      </c>
      <c r="BF28" s="29">
        <f t="shared" si="45"/>
        <v>0</v>
      </c>
      <c r="BG28" s="29">
        <f t="shared" si="46"/>
        <v>0</v>
      </c>
      <c r="BH28" s="29">
        <f t="shared" si="47"/>
        <v>0</v>
      </c>
      <c r="BI28" s="52"/>
      <c r="BJ28" s="52"/>
      <c r="BK28" s="52"/>
      <c r="BL28" s="52"/>
    </row>
    <row r="29" spans="2:64" x14ac:dyDescent="0.25">
      <c r="B29" s="226">
        <f>Eingabe!C56</f>
        <v>0</v>
      </c>
      <c r="C29" s="226">
        <f>Eingabe!D56</f>
        <v>0</v>
      </c>
      <c r="D29" s="226">
        <f>Eingabe!E56</f>
        <v>0</v>
      </c>
      <c r="E29" s="226">
        <f>Eingabe!F56</f>
        <v>0</v>
      </c>
      <c r="F29" s="226">
        <f>Eingabe!G56</f>
        <v>0</v>
      </c>
      <c r="G29" s="226">
        <f>Eingabe!H56</f>
        <v>0</v>
      </c>
      <c r="H29" s="226">
        <f>Eingabe!I56</f>
        <v>0</v>
      </c>
      <c r="I29" s="226">
        <f>Eingabe!J56</f>
        <v>0</v>
      </c>
      <c r="J29" s="226">
        <f>Eingabe!K56</f>
        <v>0</v>
      </c>
      <c r="K29" s="226">
        <f>Eingabe!L56</f>
        <v>0</v>
      </c>
      <c r="L29" s="226">
        <f>Eingabe!M56</f>
        <v>0</v>
      </c>
      <c r="M29" s="227">
        <f>Eingabe!N56</f>
        <v>0</v>
      </c>
      <c r="N29" s="227">
        <f>Eingabe!O56</f>
        <v>0</v>
      </c>
      <c r="O29" s="227">
        <f>Eingabe!P56</f>
        <v>0</v>
      </c>
      <c r="P29" s="227">
        <f>Eingabe!Q56</f>
        <v>0</v>
      </c>
      <c r="Q29" s="227">
        <f>Eingabe!R56</f>
        <v>0</v>
      </c>
      <c r="R29" s="227">
        <f>Eingabe!S56</f>
        <v>0</v>
      </c>
      <c r="S29" s="227">
        <f>Eingabe!T56</f>
        <v>0</v>
      </c>
      <c r="T29" s="227">
        <f>Eingabe!U56</f>
        <v>0</v>
      </c>
      <c r="U29" s="227">
        <f>Eingabe!V56</f>
        <v>0</v>
      </c>
      <c r="V29" s="227">
        <f>Eingabe!W56</f>
        <v>0</v>
      </c>
      <c r="W29" s="227">
        <f>Eingabe!X56</f>
        <v>0</v>
      </c>
      <c r="X29" s="227">
        <f>Eingabe!Y56</f>
        <v>0</v>
      </c>
      <c r="Y29" s="227">
        <f>Eingabe!Z56</f>
        <v>0</v>
      </c>
      <c r="Z29" s="227">
        <f>Eingabe!AA56</f>
        <v>0</v>
      </c>
      <c r="AA29" s="227">
        <f>Eingabe!AB56</f>
        <v>0</v>
      </c>
      <c r="AB29" s="227">
        <f>Eingabe!AC56</f>
        <v>0</v>
      </c>
      <c r="AC29" s="227">
        <f>Eingabe!AD56</f>
        <v>0</v>
      </c>
      <c r="AD29" s="227">
        <f>Eingabe!AE56</f>
        <v>0</v>
      </c>
      <c r="AE29" s="227">
        <f>Eingabe!AF56</f>
        <v>0</v>
      </c>
      <c r="AF29" s="227">
        <f>Eingabe!AG56</f>
        <v>0</v>
      </c>
      <c r="AG29" s="227">
        <f>Eingabe!AH56</f>
        <v>0</v>
      </c>
      <c r="AH29" s="227">
        <f>Eingabe!AI56</f>
        <v>0</v>
      </c>
      <c r="AI29" s="227"/>
      <c r="AJ29" s="227"/>
      <c r="AK29" s="226">
        <f>Eingabe!AL56</f>
        <v>0</v>
      </c>
      <c r="AL29" s="226">
        <f>Eingabe!AM56</f>
        <v>0</v>
      </c>
      <c r="AM29" s="226">
        <f>Eingabe!AN56</f>
        <v>0</v>
      </c>
      <c r="AN29" s="226">
        <f>Eingabe!AO56</f>
        <v>0</v>
      </c>
      <c r="AO29" s="226">
        <f>Eingabe!AP56</f>
        <v>0</v>
      </c>
      <c r="AP29" s="226">
        <f>Eingabe!AQ56</f>
        <v>0</v>
      </c>
      <c r="AQ29" s="226">
        <f>Eingabe!AR56</f>
        <v>0</v>
      </c>
      <c r="AT29" s="29">
        <f>(($AO$24*$AH$29)/100)</f>
        <v>0</v>
      </c>
      <c r="AW29" s="29">
        <f t="shared" si="36"/>
        <v>0</v>
      </c>
      <c r="AX29" s="29">
        <f t="shared" si="37"/>
        <v>0</v>
      </c>
      <c r="AY29" s="29">
        <f t="shared" si="38"/>
        <v>0</v>
      </c>
      <c r="AZ29" s="29">
        <f t="shared" si="39"/>
        <v>0</v>
      </c>
      <c r="BA29" s="29">
        <f t="shared" si="40"/>
        <v>0</v>
      </c>
      <c r="BB29" s="29">
        <f t="shared" si="41"/>
        <v>0</v>
      </c>
      <c r="BC29" s="29">
        <f t="shared" si="42"/>
        <v>0</v>
      </c>
      <c r="BD29" s="29">
        <f t="shared" si="43"/>
        <v>0</v>
      </c>
      <c r="BE29" s="29">
        <f t="shared" si="44"/>
        <v>0</v>
      </c>
      <c r="BF29" s="29">
        <f t="shared" si="45"/>
        <v>0</v>
      </c>
      <c r="BG29" s="29">
        <f t="shared" si="46"/>
        <v>0</v>
      </c>
      <c r="BH29" s="29">
        <f t="shared" si="47"/>
        <v>0</v>
      </c>
      <c r="BI29" s="52"/>
      <c r="BJ29" s="52"/>
      <c r="BK29" s="52"/>
      <c r="BL29" s="52"/>
    </row>
    <row r="31" spans="2:64" x14ac:dyDescent="0.25">
      <c r="B31" s="226">
        <f>Eingabe!C58</f>
        <v>5</v>
      </c>
      <c r="C31" s="226">
        <f>Eingabe!D58</f>
        <v>0</v>
      </c>
      <c r="D31" s="226">
        <f>Eingabe!E58</f>
        <v>0</v>
      </c>
      <c r="E31" s="226">
        <f>Eingabe!F58</f>
        <v>0</v>
      </c>
      <c r="F31" s="226">
        <f>Eingabe!G58</f>
        <v>0</v>
      </c>
      <c r="G31" s="226">
        <f>Eingabe!H58</f>
        <v>0</v>
      </c>
      <c r="H31" s="226">
        <f>Eingabe!I58</f>
        <v>0</v>
      </c>
      <c r="I31" s="226">
        <f>Eingabe!J58</f>
        <v>0</v>
      </c>
      <c r="J31" s="226">
        <f>Eingabe!K58</f>
        <v>0</v>
      </c>
      <c r="K31" s="226">
        <f>Eingabe!L58</f>
        <v>0</v>
      </c>
      <c r="L31" s="226">
        <f>Eingabe!M58</f>
        <v>0</v>
      </c>
      <c r="M31" s="227">
        <f>Eingabe!N58</f>
        <v>0</v>
      </c>
      <c r="N31" s="227">
        <f>Eingabe!O58</f>
        <v>0</v>
      </c>
      <c r="O31" s="227">
        <f>Eingabe!P58</f>
        <v>0</v>
      </c>
      <c r="P31" s="227">
        <f>Eingabe!Q58</f>
        <v>0</v>
      </c>
      <c r="Q31" s="227">
        <f>Eingabe!R58</f>
        <v>0</v>
      </c>
      <c r="R31" s="227">
        <f>Eingabe!S58</f>
        <v>0</v>
      </c>
      <c r="S31" s="227">
        <f>Eingabe!T58</f>
        <v>0</v>
      </c>
      <c r="T31" s="227">
        <f>Eingabe!U58</f>
        <v>0</v>
      </c>
      <c r="U31" s="227">
        <f>Eingabe!V58</f>
        <v>0</v>
      </c>
      <c r="V31" s="227">
        <f>Eingabe!W58</f>
        <v>0</v>
      </c>
      <c r="W31" s="227">
        <f>Eingabe!X58</f>
        <v>0</v>
      </c>
      <c r="X31" s="227">
        <f>Eingabe!Y58</f>
        <v>0</v>
      </c>
      <c r="Y31" s="227">
        <f>Eingabe!Z58</f>
        <v>0</v>
      </c>
      <c r="Z31" s="227">
        <f>Eingabe!AA58</f>
        <v>0</v>
      </c>
      <c r="AA31" s="227">
        <f>Eingabe!AB58</f>
        <v>0</v>
      </c>
      <c r="AB31" s="227">
        <f>Eingabe!AC58</f>
        <v>0</v>
      </c>
      <c r="AC31" s="227">
        <f>Eingabe!AD58</f>
        <v>0</v>
      </c>
      <c r="AD31" s="227">
        <f>Eingabe!AE58</f>
        <v>0</v>
      </c>
      <c r="AE31" s="227">
        <f>Eingabe!AF58</f>
        <v>0</v>
      </c>
      <c r="AF31" s="227">
        <f>Eingabe!AG58</f>
        <v>0</v>
      </c>
      <c r="AG31" s="227">
        <f>Eingabe!AH58</f>
        <v>0</v>
      </c>
      <c r="AH31" s="227">
        <f>Eingabe!AI58</f>
        <v>0</v>
      </c>
      <c r="AI31" s="227"/>
      <c r="AJ31" s="227"/>
      <c r="AK31" s="226">
        <f>Eingabe!AL58</f>
        <v>0</v>
      </c>
      <c r="AL31" s="226">
        <f>Eingabe!AM58</f>
        <v>0</v>
      </c>
      <c r="AM31" s="226">
        <f>Eingabe!AN58</f>
        <v>0</v>
      </c>
      <c r="AN31" s="226">
        <f>Eingabe!AO58</f>
        <v>0</v>
      </c>
      <c r="AO31" s="226">
        <f>Eingabe!AP58</f>
        <v>0</v>
      </c>
      <c r="AP31" s="226">
        <f>Eingabe!AQ58</f>
        <v>0</v>
      </c>
      <c r="AQ31" s="226">
        <f>Eingabe!AR58</f>
        <v>0</v>
      </c>
      <c r="AT31" s="29">
        <f>(($AO$31*$AH$31)/100)</f>
        <v>0</v>
      </c>
      <c r="AW31" s="29">
        <f t="shared" si="36"/>
        <v>0</v>
      </c>
      <c r="AX31" s="29">
        <f t="shared" si="37"/>
        <v>0</v>
      </c>
      <c r="AY31" s="29">
        <f t="shared" si="38"/>
        <v>0</v>
      </c>
      <c r="AZ31" s="29">
        <f t="shared" si="39"/>
        <v>0</v>
      </c>
      <c r="BA31" s="29">
        <f t="shared" si="40"/>
        <v>0</v>
      </c>
      <c r="BB31" s="29">
        <f t="shared" si="41"/>
        <v>0</v>
      </c>
      <c r="BC31" s="29">
        <f t="shared" si="42"/>
        <v>0</v>
      </c>
      <c r="BD31" s="29">
        <f t="shared" si="43"/>
        <v>0</v>
      </c>
      <c r="BE31" s="29">
        <f t="shared" si="44"/>
        <v>0</v>
      </c>
      <c r="BF31" s="29">
        <f t="shared" si="45"/>
        <v>0</v>
      </c>
      <c r="BG31" s="29">
        <f t="shared" si="46"/>
        <v>0</v>
      </c>
      <c r="BH31" s="29">
        <f t="shared" si="47"/>
        <v>0</v>
      </c>
      <c r="BI31" s="52"/>
      <c r="BJ31" s="52"/>
      <c r="BK31" s="52"/>
      <c r="BL31" s="52"/>
    </row>
    <row r="32" spans="2:64" x14ac:dyDescent="0.25">
      <c r="B32" s="226">
        <f>Eingabe!C59</f>
        <v>0</v>
      </c>
      <c r="C32" s="226">
        <f>Eingabe!D59</f>
        <v>0</v>
      </c>
      <c r="D32" s="226">
        <f>Eingabe!E59</f>
        <v>0</v>
      </c>
      <c r="E32" s="226">
        <f>Eingabe!F59</f>
        <v>0</v>
      </c>
      <c r="F32" s="226">
        <f>Eingabe!G59</f>
        <v>0</v>
      </c>
      <c r="G32" s="226">
        <f>Eingabe!H59</f>
        <v>0</v>
      </c>
      <c r="H32" s="226">
        <f>Eingabe!I59</f>
        <v>0</v>
      </c>
      <c r="I32" s="226">
        <f>Eingabe!J59</f>
        <v>0</v>
      </c>
      <c r="J32" s="226">
        <f>Eingabe!K59</f>
        <v>0</v>
      </c>
      <c r="K32" s="226">
        <f>Eingabe!L59</f>
        <v>0</v>
      </c>
      <c r="L32" s="226">
        <f>Eingabe!M59</f>
        <v>0</v>
      </c>
      <c r="M32" s="227">
        <f>Eingabe!N59</f>
        <v>0</v>
      </c>
      <c r="N32" s="227">
        <f>Eingabe!O59</f>
        <v>0</v>
      </c>
      <c r="O32" s="227">
        <f>Eingabe!P59</f>
        <v>0</v>
      </c>
      <c r="P32" s="227">
        <f>Eingabe!Q59</f>
        <v>0</v>
      </c>
      <c r="Q32" s="227">
        <f>Eingabe!R59</f>
        <v>0</v>
      </c>
      <c r="R32" s="227">
        <f>Eingabe!S59</f>
        <v>0</v>
      </c>
      <c r="S32" s="227">
        <f>Eingabe!T59</f>
        <v>0</v>
      </c>
      <c r="T32" s="227">
        <f>Eingabe!U59</f>
        <v>0</v>
      </c>
      <c r="U32" s="227">
        <f>Eingabe!V59</f>
        <v>0</v>
      </c>
      <c r="V32" s="227">
        <f>Eingabe!W59</f>
        <v>0</v>
      </c>
      <c r="W32" s="227">
        <f>Eingabe!X59</f>
        <v>0</v>
      </c>
      <c r="X32" s="227">
        <f>Eingabe!Y59</f>
        <v>0</v>
      </c>
      <c r="Y32" s="227">
        <f>Eingabe!Z59</f>
        <v>0</v>
      </c>
      <c r="Z32" s="227">
        <f>Eingabe!AA59</f>
        <v>0</v>
      </c>
      <c r="AA32" s="227">
        <f>Eingabe!AB59</f>
        <v>0</v>
      </c>
      <c r="AB32" s="227">
        <f>Eingabe!AC59</f>
        <v>0</v>
      </c>
      <c r="AC32" s="227">
        <f>Eingabe!AD59</f>
        <v>0</v>
      </c>
      <c r="AD32" s="227">
        <f>Eingabe!AE59</f>
        <v>0</v>
      </c>
      <c r="AE32" s="227">
        <f>Eingabe!AF59</f>
        <v>0</v>
      </c>
      <c r="AF32" s="227">
        <f>Eingabe!AG59</f>
        <v>0</v>
      </c>
      <c r="AG32" s="227">
        <f>Eingabe!AH59</f>
        <v>0</v>
      </c>
      <c r="AH32" s="227">
        <f>Eingabe!AI59</f>
        <v>0</v>
      </c>
      <c r="AI32" s="227"/>
      <c r="AJ32" s="227"/>
      <c r="AK32" s="226">
        <f>Eingabe!AL59</f>
        <v>0</v>
      </c>
      <c r="AL32" s="226">
        <f>Eingabe!AM59</f>
        <v>0</v>
      </c>
      <c r="AM32" s="226">
        <f>Eingabe!AN59</f>
        <v>0</v>
      </c>
      <c r="AN32" s="226">
        <f>Eingabe!AO59</f>
        <v>0</v>
      </c>
      <c r="AO32" s="226">
        <f>Eingabe!AP59</f>
        <v>0</v>
      </c>
      <c r="AP32" s="226">
        <f>Eingabe!AQ59</f>
        <v>0</v>
      </c>
      <c r="AQ32" s="226">
        <f>Eingabe!AR59</f>
        <v>0</v>
      </c>
      <c r="AT32" s="29">
        <f>(($AO$31*$AH$32)/100)</f>
        <v>0</v>
      </c>
      <c r="AW32" s="29">
        <f t="shared" si="36"/>
        <v>0</v>
      </c>
      <c r="AX32" s="29">
        <f t="shared" si="37"/>
        <v>0</v>
      </c>
      <c r="AY32" s="29">
        <f t="shared" si="38"/>
        <v>0</v>
      </c>
      <c r="AZ32" s="29">
        <f t="shared" si="39"/>
        <v>0</v>
      </c>
      <c r="BA32" s="29">
        <f t="shared" si="40"/>
        <v>0</v>
      </c>
      <c r="BB32" s="29">
        <f t="shared" si="41"/>
        <v>0</v>
      </c>
      <c r="BC32" s="29">
        <f t="shared" si="42"/>
        <v>0</v>
      </c>
      <c r="BD32" s="29">
        <f t="shared" si="43"/>
        <v>0</v>
      </c>
      <c r="BE32" s="29">
        <f t="shared" si="44"/>
        <v>0</v>
      </c>
      <c r="BF32" s="29">
        <f t="shared" si="45"/>
        <v>0</v>
      </c>
      <c r="BG32" s="29">
        <f t="shared" si="46"/>
        <v>0</v>
      </c>
      <c r="BH32" s="29">
        <f t="shared" si="47"/>
        <v>0</v>
      </c>
      <c r="BI32" s="52"/>
      <c r="BJ32" s="52"/>
      <c r="BK32" s="52"/>
      <c r="BL32" s="52"/>
    </row>
    <row r="33" spans="2:66" x14ac:dyDescent="0.25">
      <c r="B33" s="226">
        <f>Eingabe!C60</f>
        <v>0</v>
      </c>
      <c r="C33" s="226">
        <f>Eingabe!D60</f>
        <v>0</v>
      </c>
      <c r="D33" s="226">
        <f>Eingabe!E60</f>
        <v>0</v>
      </c>
      <c r="E33" s="226">
        <f>Eingabe!F60</f>
        <v>0</v>
      </c>
      <c r="F33" s="226">
        <f>Eingabe!G60</f>
        <v>0</v>
      </c>
      <c r="G33" s="226">
        <f>Eingabe!H60</f>
        <v>0</v>
      </c>
      <c r="H33" s="226">
        <f>Eingabe!I60</f>
        <v>0</v>
      </c>
      <c r="I33" s="226">
        <f>Eingabe!J60</f>
        <v>0</v>
      </c>
      <c r="J33" s="226">
        <f>Eingabe!K60</f>
        <v>0</v>
      </c>
      <c r="K33" s="226">
        <f>Eingabe!L60</f>
        <v>0</v>
      </c>
      <c r="L33" s="226">
        <f>Eingabe!M60</f>
        <v>0</v>
      </c>
      <c r="M33" s="227">
        <f>Eingabe!N60</f>
        <v>0</v>
      </c>
      <c r="N33" s="227">
        <f>Eingabe!O60</f>
        <v>0</v>
      </c>
      <c r="O33" s="227">
        <f>Eingabe!P60</f>
        <v>0</v>
      </c>
      <c r="P33" s="227">
        <f>Eingabe!Q60</f>
        <v>0</v>
      </c>
      <c r="Q33" s="227">
        <f>Eingabe!R60</f>
        <v>0</v>
      </c>
      <c r="R33" s="227">
        <f>Eingabe!S60</f>
        <v>0</v>
      </c>
      <c r="S33" s="227">
        <f>Eingabe!T60</f>
        <v>0</v>
      </c>
      <c r="T33" s="227">
        <f>Eingabe!U60</f>
        <v>0</v>
      </c>
      <c r="U33" s="227">
        <f>Eingabe!V60</f>
        <v>0</v>
      </c>
      <c r="V33" s="227">
        <f>Eingabe!W60</f>
        <v>0</v>
      </c>
      <c r="W33" s="227">
        <f>Eingabe!X60</f>
        <v>0</v>
      </c>
      <c r="X33" s="227">
        <f>Eingabe!Y60</f>
        <v>0</v>
      </c>
      <c r="Y33" s="227">
        <f>Eingabe!Z60</f>
        <v>0</v>
      </c>
      <c r="Z33" s="227">
        <f>Eingabe!AA60</f>
        <v>0</v>
      </c>
      <c r="AA33" s="227">
        <f>Eingabe!AB60</f>
        <v>0</v>
      </c>
      <c r="AB33" s="227">
        <f>Eingabe!AC60</f>
        <v>0</v>
      </c>
      <c r="AC33" s="227">
        <f>Eingabe!AD60</f>
        <v>0</v>
      </c>
      <c r="AD33" s="227">
        <f>Eingabe!AE60</f>
        <v>0</v>
      </c>
      <c r="AE33" s="227">
        <f>Eingabe!AF60</f>
        <v>0</v>
      </c>
      <c r="AF33" s="227">
        <f>Eingabe!AG60</f>
        <v>0</v>
      </c>
      <c r="AG33" s="227">
        <f>Eingabe!AH60</f>
        <v>0</v>
      </c>
      <c r="AH33" s="227">
        <f>Eingabe!AI60</f>
        <v>0</v>
      </c>
      <c r="AI33" s="227"/>
      <c r="AJ33" s="227"/>
      <c r="AK33" s="226">
        <f>Eingabe!AL60</f>
        <v>0</v>
      </c>
      <c r="AL33" s="226">
        <f>Eingabe!AM60</f>
        <v>0</v>
      </c>
      <c r="AM33" s="226">
        <f>Eingabe!AN60</f>
        <v>0</v>
      </c>
      <c r="AN33" s="226">
        <f>Eingabe!AO60</f>
        <v>0</v>
      </c>
      <c r="AO33" s="226">
        <f>Eingabe!AP60</f>
        <v>0</v>
      </c>
      <c r="AP33" s="226">
        <f>Eingabe!AQ60</f>
        <v>0</v>
      </c>
      <c r="AQ33" s="226">
        <f>Eingabe!AR60</f>
        <v>0</v>
      </c>
      <c r="AT33" s="29">
        <f>(($AO$31*$AH$33)/100)</f>
        <v>0</v>
      </c>
      <c r="AW33" s="29">
        <f t="shared" si="36"/>
        <v>0</v>
      </c>
      <c r="AX33" s="29">
        <f t="shared" si="37"/>
        <v>0</v>
      </c>
      <c r="AY33" s="29">
        <f t="shared" si="38"/>
        <v>0</v>
      </c>
      <c r="AZ33" s="29">
        <f t="shared" si="39"/>
        <v>0</v>
      </c>
      <c r="BA33" s="29">
        <f t="shared" si="40"/>
        <v>0</v>
      </c>
      <c r="BB33" s="29">
        <f t="shared" si="41"/>
        <v>0</v>
      </c>
      <c r="BC33" s="29">
        <f t="shared" si="42"/>
        <v>0</v>
      </c>
      <c r="BD33" s="29">
        <f t="shared" si="43"/>
        <v>0</v>
      </c>
      <c r="BE33" s="29">
        <f t="shared" si="44"/>
        <v>0</v>
      </c>
      <c r="BF33" s="29">
        <f t="shared" si="45"/>
        <v>0</v>
      </c>
      <c r="BG33" s="29">
        <f t="shared" si="46"/>
        <v>0</v>
      </c>
      <c r="BH33" s="29">
        <f t="shared" si="47"/>
        <v>0</v>
      </c>
      <c r="BI33" s="52"/>
      <c r="BJ33" s="52"/>
      <c r="BK33" s="52"/>
      <c r="BL33" s="52"/>
    </row>
    <row r="34" spans="2:66" x14ac:dyDescent="0.25">
      <c r="B34" s="226">
        <f>Eingabe!C61</f>
        <v>0</v>
      </c>
      <c r="C34" s="226">
        <f>Eingabe!D61</f>
        <v>0</v>
      </c>
      <c r="D34" s="226">
        <f>Eingabe!E61</f>
        <v>0</v>
      </c>
      <c r="E34" s="226">
        <f>Eingabe!F61</f>
        <v>0</v>
      </c>
      <c r="F34" s="226">
        <f>Eingabe!G61</f>
        <v>0</v>
      </c>
      <c r="G34" s="226">
        <f>Eingabe!H61</f>
        <v>0</v>
      </c>
      <c r="H34" s="226">
        <f>Eingabe!I61</f>
        <v>0</v>
      </c>
      <c r="I34" s="226">
        <f>Eingabe!J61</f>
        <v>0</v>
      </c>
      <c r="J34" s="226">
        <f>Eingabe!K61</f>
        <v>0</v>
      </c>
      <c r="K34" s="226">
        <f>Eingabe!L61</f>
        <v>0</v>
      </c>
      <c r="L34" s="226">
        <f>Eingabe!M61</f>
        <v>0</v>
      </c>
      <c r="M34" s="227">
        <f>Eingabe!N61</f>
        <v>0</v>
      </c>
      <c r="N34" s="227">
        <f>Eingabe!O61</f>
        <v>0</v>
      </c>
      <c r="O34" s="227">
        <f>Eingabe!P61</f>
        <v>0</v>
      </c>
      <c r="P34" s="227">
        <f>Eingabe!Q61</f>
        <v>0</v>
      </c>
      <c r="Q34" s="227">
        <f>Eingabe!R61</f>
        <v>0</v>
      </c>
      <c r="R34" s="227">
        <f>Eingabe!S61</f>
        <v>0</v>
      </c>
      <c r="S34" s="227">
        <f>Eingabe!T61</f>
        <v>0</v>
      </c>
      <c r="T34" s="227">
        <f>Eingabe!U61</f>
        <v>0</v>
      </c>
      <c r="U34" s="227">
        <f>Eingabe!V61</f>
        <v>0</v>
      </c>
      <c r="V34" s="227">
        <f>Eingabe!W61</f>
        <v>0</v>
      </c>
      <c r="W34" s="227">
        <f>Eingabe!X61</f>
        <v>0</v>
      </c>
      <c r="X34" s="227">
        <f>Eingabe!Y61</f>
        <v>0</v>
      </c>
      <c r="Y34" s="227">
        <f>Eingabe!Z61</f>
        <v>0</v>
      </c>
      <c r="Z34" s="227">
        <f>Eingabe!AA61</f>
        <v>0</v>
      </c>
      <c r="AA34" s="227">
        <f>Eingabe!AB61</f>
        <v>0</v>
      </c>
      <c r="AB34" s="227">
        <f>Eingabe!AC61</f>
        <v>0</v>
      </c>
      <c r="AC34" s="227">
        <f>Eingabe!AD61</f>
        <v>0</v>
      </c>
      <c r="AD34" s="227">
        <f>Eingabe!AE61</f>
        <v>0</v>
      </c>
      <c r="AE34" s="227">
        <f>Eingabe!AF61</f>
        <v>0</v>
      </c>
      <c r="AF34" s="227">
        <f>Eingabe!AG61</f>
        <v>0</v>
      </c>
      <c r="AG34" s="227">
        <f>Eingabe!AH61</f>
        <v>0</v>
      </c>
      <c r="AH34" s="227">
        <f>Eingabe!AI61</f>
        <v>0</v>
      </c>
      <c r="AI34" s="227"/>
      <c r="AJ34" s="227"/>
      <c r="AK34" s="226">
        <f>Eingabe!AL61</f>
        <v>0</v>
      </c>
      <c r="AL34" s="226">
        <f>Eingabe!AM61</f>
        <v>0</v>
      </c>
      <c r="AM34" s="226">
        <f>Eingabe!AN61</f>
        <v>0</v>
      </c>
      <c r="AN34" s="226">
        <f>Eingabe!AO61</f>
        <v>0</v>
      </c>
      <c r="AO34" s="226">
        <f>Eingabe!AP61</f>
        <v>0</v>
      </c>
      <c r="AP34" s="226">
        <f>Eingabe!AQ61</f>
        <v>0</v>
      </c>
      <c r="AQ34" s="226">
        <f>Eingabe!AR61</f>
        <v>0</v>
      </c>
      <c r="AT34" s="29">
        <f>(($AO$31*$AH$34)/100)</f>
        <v>0</v>
      </c>
      <c r="AW34" s="29">
        <f t="shared" si="36"/>
        <v>0</v>
      </c>
      <c r="AX34" s="29">
        <f t="shared" si="37"/>
        <v>0</v>
      </c>
      <c r="AY34" s="29">
        <f t="shared" si="38"/>
        <v>0</v>
      </c>
      <c r="AZ34" s="29">
        <f t="shared" si="39"/>
        <v>0</v>
      </c>
      <c r="BA34" s="29">
        <f t="shared" si="40"/>
        <v>0</v>
      </c>
      <c r="BB34" s="29">
        <f t="shared" si="41"/>
        <v>0</v>
      </c>
      <c r="BC34" s="29">
        <f t="shared" si="42"/>
        <v>0</v>
      </c>
      <c r="BD34" s="29">
        <f t="shared" si="43"/>
        <v>0</v>
      </c>
      <c r="BE34" s="29">
        <f t="shared" si="44"/>
        <v>0</v>
      </c>
      <c r="BF34" s="29">
        <f t="shared" si="45"/>
        <v>0</v>
      </c>
      <c r="BG34" s="29">
        <f t="shared" si="46"/>
        <v>0</v>
      </c>
      <c r="BH34" s="29">
        <f t="shared" si="47"/>
        <v>0</v>
      </c>
      <c r="BI34" s="52"/>
      <c r="BJ34" s="52"/>
      <c r="BK34" s="52"/>
      <c r="BL34" s="52"/>
    </row>
    <row r="35" spans="2:66" x14ac:dyDescent="0.25">
      <c r="B35" s="226">
        <f>Eingabe!C62</f>
        <v>0</v>
      </c>
      <c r="C35" s="226">
        <f>Eingabe!D62</f>
        <v>0</v>
      </c>
      <c r="D35" s="226">
        <f>Eingabe!E62</f>
        <v>0</v>
      </c>
      <c r="E35" s="226">
        <f>Eingabe!F62</f>
        <v>0</v>
      </c>
      <c r="F35" s="226">
        <f>Eingabe!G62</f>
        <v>0</v>
      </c>
      <c r="G35" s="226">
        <f>Eingabe!H62</f>
        <v>0</v>
      </c>
      <c r="H35" s="226">
        <f>Eingabe!I62</f>
        <v>0</v>
      </c>
      <c r="I35" s="226">
        <f>Eingabe!J62</f>
        <v>0</v>
      </c>
      <c r="J35" s="226">
        <f>Eingabe!K62</f>
        <v>0</v>
      </c>
      <c r="K35" s="226">
        <f>Eingabe!L62</f>
        <v>0</v>
      </c>
      <c r="L35" s="226">
        <f>Eingabe!M62</f>
        <v>0</v>
      </c>
      <c r="M35" s="227">
        <f>Eingabe!N62</f>
        <v>0</v>
      </c>
      <c r="N35" s="227">
        <f>Eingabe!O62</f>
        <v>0</v>
      </c>
      <c r="O35" s="227">
        <f>Eingabe!P62</f>
        <v>0</v>
      </c>
      <c r="P35" s="227">
        <f>Eingabe!Q62</f>
        <v>0</v>
      </c>
      <c r="Q35" s="227">
        <f>Eingabe!R62</f>
        <v>0</v>
      </c>
      <c r="R35" s="227">
        <f>Eingabe!S62</f>
        <v>0</v>
      </c>
      <c r="S35" s="227">
        <f>Eingabe!T62</f>
        <v>0</v>
      </c>
      <c r="T35" s="227">
        <f>Eingabe!U62</f>
        <v>0</v>
      </c>
      <c r="U35" s="227">
        <f>Eingabe!V62</f>
        <v>0</v>
      </c>
      <c r="V35" s="227">
        <f>Eingabe!W62</f>
        <v>0</v>
      </c>
      <c r="W35" s="227">
        <f>Eingabe!X62</f>
        <v>0</v>
      </c>
      <c r="X35" s="227">
        <f>Eingabe!Y62</f>
        <v>0</v>
      </c>
      <c r="Y35" s="227">
        <f>Eingabe!Z62</f>
        <v>0</v>
      </c>
      <c r="Z35" s="227">
        <f>Eingabe!AA62</f>
        <v>0</v>
      </c>
      <c r="AA35" s="227">
        <f>Eingabe!AB62</f>
        <v>0</v>
      </c>
      <c r="AB35" s="227">
        <f>Eingabe!AC62</f>
        <v>0</v>
      </c>
      <c r="AC35" s="227">
        <f>Eingabe!AD62</f>
        <v>0</v>
      </c>
      <c r="AD35" s="227">
        <f>Eingabe!AE62</f>
        <v>0</v>
      </c>
      <c r="AE35" s="227">
        <f>Eingabe!AF62</f>
        <v>0</v>
      </c>
      <c r="AF35" s="227">
        <f>Eingabe!AG62</f>
        <v>0</v>
      </c>
      <c r="AG35" s="227">
        <f>Eingabe!AH62</f>
        <v>0</v>
      </c>
      <c r="AH35" s="227">
        <f>Eingabe!AI62</f>
        <v>0</v>
      </c>
      <c r="AI35" s="227"/>
      <c r="AJ35" s="227"/>
      <c r="AK35" s="226">
        <f>Eingabe!AL62</f>
        <v>0</v>
      </c>
      <c r="AL35" s="226">
        <f>Eingabe!AM62</f>
        <v>0</v>
      </c>
      <c r="AM35" s="226">
        <f>Eingabe!AN62</f>
        <v>0</v>
      </c>
      <c r="AN35" s="226">
        <f>Eingabe!AO62</f>
        <v>0</v>
      </c>
      <c r="AO35" s="226">
        <f>Eingabe!AP62</f>
        <v>0</v>
      </c>
      <c r="AP35" s="226">
        <f>Eingabe!AQ62</f>
        <v>0</v>
      </c>
      <c r="AQ35" s="226">
        <f>Eingabe!AR62</f>
        <v>0</v>
      </c>
      <c r="AT35" s="29">
        <f>(($AO$31*$AH$35)/100)</f>
        <v>0</v>
      </c>
      <c r="AW35" s="29">
        <f t="shared" si="36"/>
        <v>0</v>
      </c>
      <c r="AX35" s="29">
        <f t="shared" si="37"/>
        <v>0</v>
      </c>
      <c r="AY35" s="29">
        <f t="shared" si="38"/>
        <v>0</v>
      </c>
      <c r="AZ35" s="29">
        <f t="shared" si="39"/>
        <v>0</v>
      </c>
      <c r="BA35" s="29">
        <f t="shared" si="40"/>
        <v>0</v>
      </c>
      <c r="BB35" s="29">
        <f t="shared" si="41"/>
        <v>0</v>
      </c>
      <c r="BC35" s="29">
        <f t="shared" si="42"/>
        <v>0</v>
      </c>
      <c r="BD35" s="29">
        <f t="shared" si="43"/>
        <v>0</v>
      </c>
      <c r="BE35" s="29">
        <f t="shared" si="44"/>
        <v>0</v>
      </c>
      <c r="BF35" s="29">
        <f t="shared" si="45"/>
        <v>0</v>
      </c>
      <c r="BG35" s="29">
        <f t="shared" si="46"/>
        <v>0</v>
      </c>
      <c r="BH35" s="29">
        <f t="shared" si="47"/>
        <v>0</v>
      </c>
      <c r="BI35" s="52"/>
      <c r="BJ35" s="52"/>
      <c r="BK35" s="52"/>
      <c r="BL35" s="52"/>
    </row>
    <row r="36" spans="2:66" x14ac:dyDescent="0.25">
      <c r="B36" s="226">
        <f>Eingabe!C63</f>
        <v>0</v>
      </c>
      <c r="C36" s="226">
        <f>Eingabe!D63</f>
        <v>0</v>
      </c>
      <c r="D36" s="226">
        <f>Eingabe!E63</f>
        <v>0</v>
      </c>
      <c r="E36" s="226">
        <f>Eingabe!F63</f>
        <v>0</v>
      </c>
      <c r="F36" s="226">
        <f>Eingabe!G63</f>
        <v>0</v>
      </c>
      <c r="G36" s="226">
        <f>Eingabe!H63</f>
        <v>0</v>
      </c>
      <c r="H36" s="226">
        <f>Eingabe!I63</f>
        <v>0</v>
      </c>
      <c r="I36" s="226">
        <f>Eingabe!J63</f>
        <v>0</v>
      </c>
      <c r="J36" s="226">
        <f>Eingabe!K63</f>
        <v>0</v>
      </c>
      <c r="K36" s="226">
        <f>Eingabe!L63</f>
        <v>0</v>
      </c>
      <c r="L36" s="226">
        <f>Eingabe!M63</f>
        <v>0</v>
      </c>
      <c r="M36" s="227">
        <f>Eingabe!N63</f>
        <v>0</v>
      </c>
      <c r="N36" s="227">
        <f>Eingabe!O63</f>
        <v>0</v>
      </c>
      <c r="O36" s="227">
        <f>Eingabe!P63</f>
        <v>0</v>
      </c>
      <c r="P36" s="227">
        <f>Eingabe!Q63</f>
        <v>0</v>
      </c>
      <c r="Q36" s="227">
        <f>Eingabe!R63</f>
        <v>0</v>
      </c>
      <c r="R36" s="227">
        <f>Eingabe!S63</f>
        <v>0</v>
      </c>
      <c r="S36" s="227">
        <f>Eingabe!T63</f>
        <v>0</v>
      </c>
      <c r="T36" s="227">
        <f>Eingabe!U63</f>
        <v>0</v>
      </c>
      <c r="U36" s="227">
        <f>Eingabe!V63</f>
        <v>0</v>
      </c>
      <c r="V36" s="227">
        <f>Eingabe!W63</f>
        <v>0</v>
      </c>
      <c r="W36" s="227">
        <f>Eingabe!X63</f>
        <v>0</v>
      </c>
      <c r="X36" s="227">
        <f>Eingabe!Y63</f>
        <v>0</v>
      </c>
      <c r="Y36" s="227">
        <f>Eingabe!Z63</f>
        <v>0</v>
      </c>
      <c r="Z36" s="227">
        <f>Eingabe!AA63</f>
        <v>0</v>
      </c>
      <c r="AA36" s="227">
        <f>Eingabe!AB63</f>
        <v>0</v>
      </c>
      <c r="AB36" s="227">
        <f>Eingabe!AC63</f>
        <v>0</v>
      </c>
      <c r="AC36" s="227">
        <f>Eingabe!AD63</f>
        <v>0</v>
      </c>
      <c r="AD36" s="227">
        <f>Eingabe!AE63</f>
        <v>0</v>
      </c>
      <c r="AE36" s="227">
        <f>Eingabe!AF63</f>
        <v>0</v>
      </c>
      <c r="AF36" s="227">
        <f>Eingabe!AG63</f>
        <v>0</v>
      </c>
      <c r="AG36" s="227">
        <f>Eingabe!AH63</f>
        <v>0</v>
      </c>
      <c r="AH36" s="227">
        <f>Eingabe!AI63</f>
        <v>0</v>
      </c>
      <c r="AI36" s="227"/>
      <c r="AJ36" s="227"/>
      <c r="AK36" s="226">
        <f>Eingabe!AL63</f>
        <v>0</v>
      </c>
      <c r="AL36" s="226">
        <f>Eingabe!AM63</f>
        <v>0</v>
      </c>
      <c r="AM36" s="226">
        <f>Eingabe!AN63</f>
        <v>0</v>
      </c>
      <c r="AN36" s="226">
        <f>Eingabe!AO63</f>
        <v>0</v>
      </c>
      <c r="AO36" s="226">
        <f>Eingabe!AP63</f>
        <v>0</v>
      </c>
      <c r="AP36" s="226">
        <f>Eingabe!AQ63</f>
        <v>0</v>
      </c>
      <c r="AQ36" s="226">
        <f>Eingabe!AR63</f>
        <v>0</v>
      </c>
      <c r="AT36" s="29">
        <f>(($AO$31*$AH$36)/100)</f>
        <v>0</v>
      </c>
      <c r="AW36" s="29">
        <f t="shared" si="36"/>
        <v>0</v>
      </c>
      <c r="AX36" s="29">
        <f t="shared" si="37"/>
        <v>0</v>
      </c>
      <c r="AY36" s="29">
        <f t="shared" si="38"/>
        <v>0</v>
      </c>
      <c r="AZ36" s="29">
        <f t="shared" si="39"/>
        <v>0</v>
      </c>
      <c r="BA36" s="29">
        <f t="shared" si="40"/>
        <v>0</v>
      </c>
      <c r="BB36" s="29">
        <f t="shared" si="41"/>
        <v>0</v>
      </c>
      <c r="BC36" s="29">
        <f t="shared" si="42"/>
        <v>0</v>
      </c>
      <c r="BD36" s="29">
        <f t="shared" si="43"/>
        <v>0</v>
      </c>
      <c r="BE36" s="29">
        <f t="shared" si="44"/>
        <v>0</v>
      </c>
      <c r="BF36" s="29">
        <f t="shared" si="45"/>
        <v>0</v>
      </c>
      <c r="BG36" s="29">
        <f t="shared" si="46"/>
        <v>0</v>
      </c>
      <c r="BH36" s="29">
        <f t="shared" si="47"/>
        <v>0</v>
      </c>
      <c r="BI36" s="52"/>
      <c r="BJ36" s="52"/>
      <c r="BK36" s="52"/>
      <c r="BL36" s="52"/>
    </row>
    <row r="38" spans="2:66" x14ac:dyDescent="0.25">
      <c r="B38" s="226">
        <f>Eingabe!C65</f>
        <v>6</v>
      </c>
      <c r="C38" s="226">
        <f>Eingabe!D65</f>
        <v>0</v>
      </c>
      <c r="D38" s="226">
        <f>Eingabe!E65</f>
        <v>0</v>
      </c>
      <c r="E38" s="226">
        <f>Eingabe!F65</f>
        <v>0</v>
      </c>
      <c r="F38" s="226">
        <f>Eingabe!G65</f>
        <v>0</v>
      </c>
      <c r="G38" s="226">
        <f>Eingabe!H65</f>
        <v>0</v>
      </c>
      <c r="H38" s="226">
        <f>Eingabe!I65</f>
        <v>0</v>
      </c>
      <c r="I38" s="226">
        <f>Eingabe!J65</f>
        <v>0</v>
      </c>
      <c r="J38" s="226">
        <f>Eingabe!K65</f>
        <v>0</v>
      </c>
      <c r="K38" s="226">
        <f>Eingabe!L65</f>
        <v>0</v>
      </c>
      <c r="L38" s="226">
        <f>Eingabe!M65</f>
        <v>0</v>
      </c>
      <c r="M38" s="227">
        <f>Eingabe!N65</f>
        <v>0</v>
      </c>
      <c r="N38" s="227">
        <f>Eingabe!O65</f>
        <v>0</v>
      </c>
      <c r="O38" s="227">
        <f>Eingabe!P65</f>
        <v>0</v>
      </c>
      <c r="P38" s="227">
        <f>Eingabe!Q65</f>
        <v>0</v>
      </c>
      <c r="Q38" s="227">
        <f>Eingabe!R65</f>
        <v>0</v>
      </c>
      <c r="R38" s="227">
        <f>Eingabe!S65</f>
        <v>0</v>
      </c>
      <c r="S38" s="227">
        <f>Eingabe!T65</f>
        <v>0</v>
      </c>
      <c r="T38" s="227">
        <f>Eingabe!U65</f>
        <v>0</v>
      </c>
      <c r="U38" s="227">
        <f>Eingabe!V65</f>
        <v>0</v>
      </c>
      <c r="V38" s="227">
        <f>Eingabe!W65</f>
        <v>0</v>
      </c>
      <c r="W38" s="227">
        <f>Eingabe!X65</f>
        <v>0</v>
      </c>
      <c r="X38" s="227">
        <f>Eingabe!Y65</f>
        <v>0</v>
      </c>
      <c r="Y38" s="227">
        <f>Eingabe!Z65</f>
        <v>0</v>
      </c>
      <c r="Z38" s="227">
        <f>Eingabe!AA65</f>
        <v>0</v>
      </c>
      <c r="AA38" s="227">
        <f>Eingabe!AB65</f>
        <v>0</v>
      </c>
      <c r="AB38" s="227">
        <f>Eingabe!AC65</f>
        <v>0</v>
      </c>
      <c r="AC38" s="227">
        <f>Eingabe!AD65</f>
        <v>0</v>
      </c>
      <c r="AD38" s="227">
        <f>Eingabe!AE65</f>
        <v>0</v>
      </c>
      <c r="AE38" s="227">
        <f>Eingabe!AF65</f>
        <v>0</v>
      </c>
      <c r="AF38" s="227">
        <f>Eingabe!AG65</f>
        <v>0</v>
      </c>
      <c r="AG38" s="227">
        <f>Eingabe!AH65</f>
        <v>0</v>
      </c>
      <c r="AH38" s="228">
        <f>Eingabe!AI65</f>
        <v>0</v>
      </c>
      <c r="AI38" s="229">
        <f>Eingabe!AJ65</f>
        <v>0</v>
      </c>
      <c r="AJ38" s="230">
        <f>Eingabe!AK65</f>
        <v>0</v>
      </c>
      <c r="AK38" s="226">
        <f>Eingabe!AL65</f>
        <v>0</v>
      </c>
      <c r="AL38" s="226">
        <f>Eingabe!AM65</f>
        <v>0</v>
      </c>
      <c r="AM38" s="226">
        <f>Eingabe!AN65</f>
        <v>0</v>
      </c>
      <c r="AN38" s="226">
        <f>Eingabe!AO65</f>
        <v>0</v>
      </c>
      <c r="AO38" s="226">
        <f>Eingabe!AP65</f>
        <v>0</v>
      </c>
      <c r="AP38" s="226">
        <f>Eingabe!AQ65</f>
        <v>0</v>
      </c>
      <c r="AQ38" s="226">
        <f>Eingabe!AR65</f>
        <v>0</v>
      </c>
      <c r="AT38" s="29">
        <f>(($AO$38*$AH$38)/100)</f>
        <v>0</v>
      </c>
      <c r="AW38" s="29">
        <f>IF($W38="Textil, Stoff",$AT38,0)</f>
        <v>0</v>
      </c>
      <c r="AX38" s="29">
        <f t="shared" si="37"/>
        <v>0</v>
      </c>
      <c r="AY38" s="29">
        <f t="shared" si="38"/>
        <v>0</v>
      </c>
      <c r="AZ38" s="29">
        <f t="shared" si="39"/>
        <v>0</v>
      </c>
      <c r="BA38" s="29">
        <f t="shared" si="40"/>
        <v>0</v>
      </c>
      <c r="BB38" s="29">
        <f t="shared" si="41"/>
        <v>0</v>
      </c>
      <c r="BC38" s="29">
        <f t="shared" si="42"/>
        <v>0</v>
      </c>
      <c r="BD38" s="29">
        <f t="shared" si="43"/>
        <v>0</v>
      </c>
      <c r="BE38" s="29">
        <f t="shared" si="44"/>
        <v>0</v>
      </c>
      <c r="BF38" s="29">
        <f t="shared" si="45"/>
        <v>0</v>
      </c>
      <c r="BG38" s="29">
        <f t="shared" si="46"/>
        <v>0</v>
      </c>
      <c r="BH38" s="29">
        <f t="shared" si="47"/>
        <v>0</v>
      </c>
      <c r="BI38" s="52"/>
      <c r="BJ38" s="52"/>
      <c r="BK38" s="52"/>
      <c r="BL38" s="52"/>
    </row>
    <row r="39" spans="2:66" x14ac:dyDescent="0.25">
      <c r="B39" s="226">
        <f>Eingabe!C66</f>
        <v>0</v>
      </c>
      <c r="C39" s="226">
        <f>Eingabe!D66</f>
        <v>0</v>
      </c>
      <c r="D39" s="226">
        <f>Eingabe!E66</f>
        <v>0</v>
      </c>
      <c r="E39" s="226">
        <f>Eingabe!F66</f>
        <v>0</v>
      </c>
      <c r="F39" s="226">
        <f>Eingabe!G66</f>
        <v>0</v>
      </c>
      <c r="G39" s="226">
        <f>Eingabe!H66</f>
        <v>0</v>
      </c>
      <c r="H39" s="226">
        <f>Eingabe!I66</f>
        <v>0</v>
      </c>
      <c r="I39" s="226">
        <f>Eingabe!J66</f>
        <v>0</v>
      </c>
      <c r="J39" s="226">
        <f>Eingabe!K66</f>
        <v>0</v>
      </c>
      <c r="K39" s="226">
        <f>Eingabe!L66</f>
        <v>0</v>
      </c>
      <c r="L39" s="226">
        <f>Eingabe!M66</f>
        <v>0</v>
      </c>
      <c r="M39" s="227">
        <f>Eingabe!N66</f>
        <v>0</v>
      </c>
      <c r="N39" s="227">
        <f>Eingabe!O66</f>
        <v>0</v>
      </c>
      <c r="O39" s="227">
        <f>Eingabe!P66</f>
        <v>0</v>
      </c>
      <c r="P39" s="227">
        <f>Eingabe!Q66</f>
        <v>0</v>
      </c>
      <c r="Q39" s="227">
        <f>Eingabe!R66</f>
        <v>0</v>
      </c>
      <c r="R39" s="227">
        <f>Eingabe!S66</f>
        <v>0</v>
      </c>
      <c r="S39" s="227">
        <f>Eingabe!T66</f>
        <v>0</v>
      </c>
      <c r="T39" s="227">
        <f>Eingabe!U66</f>
        <v>0</v>
      </c>
      <c r="U39" s="227">
        <f>Eingabe!V66</f>
        <v>0</v>
      </c>
      <c r="V39" s="227">
        <f>Eingabe!W66</f>
        <v>0</v>
      </c>
      <c r="W39" s="227">
        <f>Eingabe!X66</f>
        <v>0</v>
      </c>
      <c r="X39" s="227">
        <f>Eingabe!Y66</f>
        <v>0</v>
      </c>
      <c r="Y39" s="227">
        <f>Eingabe!Z66</f>
        <v>0</v>
      </c>
      <c r="Z39" s="227">
        <f>Eingabe!AA66</f>
        <v>0</v>
      </c>
      <c r="AA39" s="227">
        <f>Eingabe!AB66</f>
        <v>0</v>
      </c>
      <c r="AB39" s="227">
        <f>Eingabe!AC66</f>
        <v>0</v>
      </c>
      <c r="AC39" s="227">
        <f>Eingabe!AD66</f>
        <v>0</v>
      </c>
      <c r="AD39" s="227">
        <f>Eingabe!AE66</f>
        <v>0</v>
      </c>
      <c r="AE39" s="227">
        <f>Eingabe!AF66</f>
        <v>0</v>
      </c>
      <c r="AF39" s="227">
        <f>Eingabe!AG66</f>
        <v>0</v>
      </c>
      <c r="AG39" s="227">
        <f>Eingabe!AH66</f>
        <v>0</v>
      </c>
      <c r="AH39" s="228">
        <f>Eingabe!AI66</f>
        <v>0</v>
      </c>
      <c r="AI39" s="229">
        <f>Eingabe!AJ66</f>
        <v>0</v>
      </c>
      <c r="AJ39" s="230">
        <f>Eingabe!AK66</f>
        <v>0</v>
      </c>
      <c r="AK39" s="226">
        <f>Eingabe!AL66</f>
        <v>0</v>
      </c>
      <c r="AL39" s="226">
        <f>Eingabe!AM66</f>
        <v>0</v>
      </c>
      <c r="AM39" s="226">
        <f>Eingabe!AN66</f>
        <v>0</v>
      </c>
      <c r="AN39" s="226">
        <f>Eingabe!AO66</f>
        <v>0</v>
      </c>
      <c r="AO39" s="226">
        <f>Eingabe!AP66</f>
        <v>0</v>
      </c>
      <c r="AP39" s="226">
        <f>Eingabe!AQ66</f>
        <v>0</v>
      </c>
      <c r="AQ39" s="226">
        <f>Eingabe!AR66</f>
        <v>0</v>
      </c>
      <c r="AT39" s="29">
        <f>(($AO$38*$AH$39)/100)</f>
        <v>0</v>
      </c>
      <c r="AW39" s="29">
        <f t="shared" si="36"/>
        <v>0</v>
      </c>
      <c r="AX39" s="29">
        <f t="shared" si="37"/>
        <v>0</v>
      </c>
      <c r="AY39" s="29">
        <f t="shared" si="38"/>
        <v>0</v>
      </c>
      <c r="AZ39" s="29">
        <f t="shared" si="39"/>
        <v>0</v>
      </c>
      <c r="BA39" s="29">
        <f t="shared" si="40"/>
        <v>0</v>
      </c>
      <c r="BB39" s="29">
        <f t="shared" si="41"/>
        <v>0</v>
      </c>
      <c r="BC39" s="29">
        <f t="shared" si="42"/>
        <v>0</v>
      </c>
      <c r="BD39" s="29">
        <f t="shared" si="43"/>
        <v>0</v>
      </c>
      <c r="BE39" s="29">
        <f t="shared" si="44"/>
        <v>0</v>
      </c>
      <c r="BF39" s="29">
        <f t="shared" si="45"/>
        <v>0</v>
      </c>
      <c r="BG39" s="29">
        <f t="shared" si="46"/>
        <v>0</v>
      </c>
      <c r="BH39" s="29">
        <f t="shared" si="47"/>
        <v>0</v>
      </c>
      <c r="BI39" s="52"/>
      <c r="BJ39" s="52"/>
      <c r="BK39" s="52"/>
      <c r="BL39" s="52"/>
    </row>
    <row r="40" spans="2:66" x14ac:dyDescent="0.25">
      <c r="B40" s="226">
        <f>Eingabe!C67</f>
        <v>0</v>
      </c>
      <c r="C40" s="226">
        <f>Eingabe!D67</f>
        <v>0</v>
      </c>
      <c r="D40" s="226">
        <f>Eingabe!E67</f>
        <v>0</v>
      </c>
      <c r="E40" s="226">
        <f>Eingabe!F67</f>
        <v>0</v>
      </c>
      <c r="F40" s="226">
        <f>Eingabe!G67</f>
        <v>0</v>
      </c>
      <c r="G40" s="226">
        <f>Eingabe!H67</f>
        <v>0</v>
      </c>
      <c r="H40" s="226">
        <f>Eingabe!I67</f>
        <v>0</v>
      </c>
      <c r="I40" s="226">
        <f>Eingabe!J67</f>
        <v>0</v>
      </c>
      <c r="J40" s="226">
        <f>Eingabe!K67</f>
        <v>0</v>
      </c>
      <c r="K40" s="226">
        <f>Eingabe!L67</f>
        <v>0</v>
      </c>
      <c r="L40" s="226">
        <f>Eingabe!M67</f>
        <v>0</v>
      </c>
      <c r="M40" s="227">
        <f>Eingabe!N67</f>
        <v>0</v>
      </c>
      <c r="N40" s="227">
        <f>Eingabe!O67</f>
        <v>0</v>
      </c>
      <c r="O40" s="227">
        <f>Eingabe!P67</f>
        <v>0</v>
      </c>
      <c r="P40" s="227">
        <f>Eingabe!Q67</f>
        <v>0</v>
      </c>
      <c r="Q40" s="227">
        <f>Eingabe!R67</f>
        <v>0</v>
      </c>
      <c r="R40" s="227">
        <f>Eingabe!S67</f>
        <v>0</v>
      </c>
      <c r="S40" s="227">
        <f>Eingabe!T67</f>
        <v>0</v>
      </c>
      <c r="T40" s="227">
        <f>Eingabe!U67</f>
        <v>0</v>
      </c>
      <c r="U40" s="227">
        <f>Eingabe!V67</f>
        <v>0</v>
      </c>
      <c r="V40" s="227">
        <f>Eingabe!W67</f>
        <v>0</v>
      </c>
      <c r="W40" s="227">
        <f>Eingabe!X67</f>
        <v>0</v>
      </c>
      <c r="X40" s="227">
        <f>Eingabe!Y67</f>
        <v>0</v>
      </c>
      <c r="Y40" s="227">
        <f>Eingabe!Z67</f>
        <v>0</v>
      </c>
      <c r="Z40" s="227">
        <f>Eingabe!AA67</f>
        <v>0</v>
      </c>
      <c r="AA40" s="227">
        <f>Eingabe!AB67</f>
        <v>0</v>
      </c>
      <c r="AB40" s="227">
        <f>Eingabe!AC67</f>
        <v>0</v>
      </c>
      <c r="AC40" s="227">
        <f>Eingabe!AD67</f>
        <v>0</v>
      </c>
      <c r="AD40" s="227">
        <f>Eingabe!AE67</f>
        <v>0</v>
      </c>
      <c r="AE40" s="227">
        <f>Eingabe!AF67</f>
        <v>0</v>
      </c>
      <c r="AF40" s="227">
        <f>Eingabe!AG67</f>
        <v>0</v>
      </c>
      <c r="AG40" s="227">
        <f>Eingabe!AH67</f>
        <v>0</v>
      </c>
      <c r="AH40" s="228">
        <f>Eingabe!AI67</f>
        <v>0</v>
      </c>
      <c r="AI40" s="229">
        <f>Eingabe!AJ67</f>
        <v>0</v>
      </c>
      <c r="AJ40" s="230">
        <f>Eingabe!AK67</f>
        <v>0</v>
      </c>
      <c r="AK40" s="226">
        <f>Eingabe!AL67</f>
        <v>0</v>
      </c>
      <c r="AL40" s="226">
        <f>Eingabe!AM67</f>
        <v>0</v>
      </c>
      <c r="AM40" s="226">
        <f>Eingabe!AN67</f>
        <v>0</v>
      </c>
      <c r="AN40" s="226">
        <f>Eingabe!AO67</f>
        <v>0</v>
      </c>
      <c r="AO40" s="226">
        <f>Eingabe!AP67</f>
        <v>0</v>
      </c>
      <c r="AP40" s="226">
        <f>Eingabe!AQ67</f>
        <v>0</v>
      </c>
      <c r="AQ40" s="226">
        <f>Eingabe!AR67</f>
        <v>0</v>
      </c>
      <c r="AT40" s="29">
        <f>(($AO$38*$AH$40)/100)</f>
        <v>0</v>
      </c>
      <c r="AW40" s="29">
        <f t="shared" si="36"/>
        <v>0</v>
      </c>
      <c r="AX40" s="29">
        <f t="shared" si="37"/>
        <v>0</v>
      </c>
      <c r="AY40" s="29">
        <f t="shared" si="38"/>
        <v>0</v>
      </c>
      <c r="AZ40" s="29">
        <f t="shared" si="39"/>
        <v>0</v>
      </c>
      <c r="BA40" s="29">
        <f t="shared" si="40"/>
        <v>0</v>
      </c>
      <c r="BB40" s="29">
        <f t="shared" si="41"/>
        <v>0</v>
      </c>
      <c r="BC40" s="29">
        <f t="shared" si="42"/>
        <v>0</v>
      </c>
      <c r="BD40" s="29">
        <f t="shared" si="43"/>
        <v>0</v>
      </c>
      <c r="BE40" s="29">
        <f t="shared" si="44"/>
        <v>0</v>
      </c>
      <c r="BF40" s="29">
        <f t="shared" si="45"/>
        <v>0</v>
      </c>
      <c r="BG40" s="29">
        <f t="shared" si="46"/>
        <v>0</v>
      </c>
      <c r="BH40" s="29">
        <f t="shared" si="47"/>
        <v>0</v>
      </c>
      <c r="BI40" s="52"/>
      <c r="BJ40" s="52"/>
      <c r="BK40" s="52"/>
      <c r="BL40" s="52"/>
    </row>
    <row r="41" spans="2:66" x14ac:dyDescent="0.25">
      <c r="B41" s="226">
        <f>Eingabe!C68</f>
        <v>0</v>
      </c>
      <c r="C41" s="226">
        <f>Eingabe!D68</f>
        <v>0</v>
      </c>
      <c r="D41" s="226">
        <f>Eingabe!E68</f>
        <v>0</v>
      </c>
      <c r="E41" s="226">
        <f>Eingabe!F68</f>
        <v>0</v>
      </c>
      <c r="F41" s="226">
        <f>Eingabe!G68</f>
        <v>0</v>
      </c>
      <c r="G41" s="226">
        <f>Eingabe!H68</f>
        <v>0</v>
      </c>
      <c r="H41" s="226">
        <f>Eingabe!I68</f>
        <v>0</v>
      </c>
      <c r="I41" s="226">
        <f>Eingabe!J68</f>
        <v>0</v>
      </c>
      <c r="J41" s="226">
        <f>Eingabe!K68</f>
        <v>0</v>
      </c>
      <c r="K41" s="226">
        <f>Eingabe!L68</f>
        <v>0</v>
      </c>
      <c r="L41" s="226">
        <f>Eingabe!M68</f>
        <v>0</v>
      </c>
      <c r="M41" s="227">
        <f>Eingabe!N68</f>
        <v>0</v>
      </c>
      <c r="N41" s="227">
        <f>Eingabe!O68</f>
        <v>0</v>
      </c>
      <c r="O41" s="227">
        <f>Eingabe!P68</f>
        <v>0</v>
      </c>
      <c r="P41" s="227">
        <f>Eingabe!Q68</f>
        <v>0</v>
      </c>
      <c r="Q41" s="227">
        <f>Eingabe!R68</f>
        <v>0</v>
      </c>
      <c r="R41" s="227">
        <f>Eingabe!S68</f>
        <v>0</v>
      </c>
      <c r="S41" s="227">
        <f>Eingabe!T68</f>
        <v>0</v>
      </c>
      <c r="T41" s="227">
        <f>Eingabe!U68</f>
        <v>0</v>
      </c>
      <c r="U41" s="227">
        <f>Eingabe!V68</f>
        <v>0</v>
      </c>
      <c r="V41" s="227">
        <f>Eingabe!W68</f>
        <v>0</v>
      </c>
      <c r="W41" s="227">
        <f>Eingabe!X68</f>
        <v>0</v>
      </c>
      <c r="X41" s="227">
        <f>Eingabe!Y68</f>
        <v>0</v>
      </c>
      <c r="Y41" s="227">
        <f>Eingabe!Z68</f>
        <v>0</v>
      </c>
      <c r="Z41" s="227">
        <f>Eingabe!AA68</f>
        <v>0</v>
      </c>
      <c r="AA41" s="227">
        <f>Eingabe!AB68</f>
        <v>0</v>
      </c>
      <c r="AB41" s="227">
        <f>Eingabe!AC68</f>
        <v>0</v>
      </c>
      <c r="AC41" s="227">
        <f>Eingabe!AD68</f>
        <v>0</v>
      </c>
      <c r="AD41" s="227">
        <f>Eingabe!AE68</f>
        <v>0</v>
      </c>
      <c r="AE41" s="227">
        <f>Eingabe!AF68</f>
        <v>0</v>
      </c>
      <c r="AF41" s="227">
        <f>Eingabe!AG68</f>
        <v>0</v>
      </c>
      <c r="AG41" s="227">
        <f>Eingabe!AH68</f>
        <v>0</v>
      </c>
      <c r="AH41" s="228">
        <f>Eingabe!AI68</f>
        <v>0</v>
      </c>
      <c r="AI41" s="229">
        <f>Eingabe!AJ68</f>
        <v>0</v>
      </c>
      <c r="AJ41" s="230">
        <f>Eingabe!AK68</f>
        <v>0</v>
      </c>
      <c r="AK41" s="226">
        <f>Eingabe!AL68</f>
        <v>0</v>
      </c>
      <c r="AL41" s="226">
        <f>Eingabe!AM68</f>
        <v>0</v>
      </c>
      <c r="AM41" s="226">
        <f>Eingabe!AN68</f>
        <v>0</v>
      </c>
      <c r="AN41" s="226">
        <f>Eingabe!AO68</f>
        <v>0</v>
      </c>
      <c r="AO41" s="226">
        <f>Eingabe!AP68</f>
        <v>0</v>
      </c>
      <c r="AP41" s="226">
        <f>Eingabe!AQ68</f>
        <v>0</v>
      </c>
      <c r="AQ41" s="226">
        <f>Eingabe!AR68</f>
        <v>0</v>
      </c>
      <c r="AT41" s="29">
        <f>(($AO$38*$AH$41)/100)</f>
        <v>0</v>
      </c>
      <c r="AW41" s="29">
        <f t="shared" si="36"/>
        <v>0</v>
      </c>
      <c r="AX41" s="29">
        <f t="shared" si="37"/>
        <v>0</v>
      </c>
      <c r="AY41" s="29">
        <f t="shared" si="38"/>
        <v>0</v>
      </c>
      <c r="AZ41" s="29">
        <f t="shared" si="39"/>
        <v>0</v>
      </c>
      <c r="BA41" s="29">
        <f t="shared" si="40"/>
        <v>0</v>
      </c>
      <c r="BB41" s="29">
        <f t="shared" si="41"/>
        <v>0</v>
      </c>
      <c r="BC41" s="29">
        <f t="shared" si="42"/>
        <v>0</v>
      </c>
      <c r="BD41" s="29">
        <f t="shared" si="43"/>
        <v>0</v>
      </c>
      <c r="BE41" s="29">
        <f t="shared" si="44"/>
        <v>0</v>
      </c>
      <c r="BF41" s="29">
        <f t="shared" si="45"/>
        <v>0</v>
      </c>
      <c r="BG41" s="29">
        <f t="shared" si="46"/>
        <v>0</v>
      </c>
      <c r="BH41" s="29">
        <f t="shared" si="47"/>
        <v>0</v>
      </c>
      <c r="BI41" s="52"/>
      <c r="BJ41" s="52"/>
      <c r="BK41" s="52"/>
      <c r="BL41" s="52"/>
    </row>
    <row r="42" spans="2:66" x14ac:dyDescent="0.25">
      <c r="B42" s="226">
        <f>Eingabe!C69</f>
        <v>0</v>
      </c>
      <c r="C42" s="226">
        <f>Eingabe!D69</f>
        <v>0</v>
      </c>
      <c r="D42" s="226">
        <f>Eingabe!E69</f>
        <v>0</v>
      </c>
      <c r="E42" s="226">
        <f>Eingabe!F69</f>
        <v>0</v>
      </c>
      <c r="F42" s="226">
        <f>Eingabe!G69</f>
        <v>0</v>
      </c>
      <c r="G42" s="226">
        <f>Eingabe!H69</f>
        <v>0</v>
      </c>
      <c r="H42" s="226">
        <f>Eingabe!I69</f>
        <v>0</v>
      </c>
      <c r="I42" s="226">
        <f>Eingabe!J69</f>
        <v>0</v>
      </c>
      <c r="J42" s="226">
        <f>Eingabe!K69</f>
        <v>0</v>
      </c>
      <c r="K42" s="226">
        <f>Eingabe!L69</f>
        <v>0</v>
      </c>
      <c r="L42" s="226">
        <f>Eingabe!M69</f>
        <v>0</v>
      </c>
      <c r="M42" s="227">
        <f>Eingabe!N69</f>
        <v>0</v>
      </c>
      <c r="N42" s="227">
        <f>Eingabe!O69</f>
        <v>0</v>
      </c>
      <c r="O42" s="227">
        <f>Eingabe!P69</f>
        <v>0</v>
      </c>
      <c r="P42" s="227">
        <f>Eingabe!Q69</f>
        <v>0</v>
      </c>
      <c r="Q42" s="227">
        <f>Eingabe!R69</f>
        <v>0</v>
      </c>
      <c r="R42" s="227">
        <f>Eingabe!S69</f>
        <v>0</v>
      </c>
      <c r="S42" s="227">
        <f>Eingabe!T69</f>
        <v>0</v>
      </c>
      <c r="T42" s="227">
        <f>Eingabe!U69</f>
        <v>0</v>
      </c>
      <c r="U42" s="227">
        <f>Eingabe!V69</f>
        <v>0</v>
      </c>
      <c r="V42" s="227">
        <f>Eingabe!W69</f>
        <v>0</v>
      </c>
      <c r="W42" s="227">
        <f>Eingabe!X69</f>
        <v>0</v>
      </c>
      <c r="X42" s="227">
        <f>Eingabe!Y69</f>
        <v>0</v>
      </c>
      <c r="Y42" s="227">
        <f>Eingabe!Z69</f>
        <v>0</v>
      </c>
      <c r="Z42" s="227">
        <f>Eingabe!AA69</f>
        <v>0</v>
      </c>
      <c r="AA42" s="227">
        <f>Eingabe!AB69</f>
        <v>0</v>
      </c>
      <c r="AB42" s="227">
        <f>Eingabe!AC69</f>
        <v>0</v>
      </c>
      <c r="AC42" s="227">
        <f>Eingabe!AD69</f>
        <v>0</v>
      </c>
      <c r="AD42" s="227">
        <f>Eingabe!AE69</f>
        <v>0</v>
      </c>
      <c r="AE42" s="227">
        <f>Eingabe!AF69</f>
        <v>0</v>
      </c>
      <c r="AF42" s="227">
        <f>Eingabe!AG69</f>
        <v>0</v>
      </c>
      <c r="AG42" s="227">
        <f>Eingabe!AH69</f>
        <v>0</v>
      </c>
      <c r="AH42" s="228">
        <f>Eingabe!AI69</f>
        <v>0</v>
      </c>
      <c r="AI42" s="229">
        <f>Eingabe!AJ69</f>
        <v>0</v>
      </c>
      <c r="AJ42" s="230">
        <f>Eingabe!AK69</f>
        <v>0</v>
      </c>
      <c r="AK42" s="226">
        <f>Eingabe!AL69</f>
        <v>0</v>
      </c>
      <c r="AL42" s="226">
        <f>Eingabe!AM69</f>
        <v>0</v>
      </c>
      <c r="AM42" s="226">
        <f>Eingabe!AN69</f>
        <v>0</v>
      </c>
      <c r="AN42" s="226">
        <f>Eingabe!AO69</f>
        <v>0</v>
      </c>
      <c r="AO42" s="226">
        <f>Eingabe!AP69</f>
        <v>0</v>
      </c>
      <c r="AP42" s="226">
        <f>Eingabe!AQ69</f>
        <v>0</v>
      </c>
      <c r="AQ42" s="226">
        <f>Eingabe!AR69</f>
        <v>0</v>
      </c>
      <c r="AT42" s="29">
        <f>(($AO$38*$AH$42)/100)</f>
        <v>0</v>
      </c>
      <c r="AW42" s="29">
        <f t="shared" si="36"/>
        <v>0</v>
      </c>
      <c r="AX42" s="29">
        <f t="shared" si="37"/>
        <v>0</v>
      </c>
      <c r="AY42" s="29">
        <f t="shared" si="38"/>
        <v>0</v>
      </c>
      <c r="AZ42" s="29">
        <f t="shared" si="39"/>
        <v>0</v>
      </c>
      <c r="BA42" s="29">
        <f t="shared" si="40"/>
        <v>0</v>
      </c>
      <c r="BB42" s="29">
        <f t="shared" si="41"/>
        <v>0</v>
      </c>
      <c r="BC42" s="29">
        <f t="shared" si="42"/>
        <v>0</v>
      </c>
      <c r="BD42" s="29">
        <f t="shared" si="43"/>
        <v>0</v>
      </c>
      <c r="BE42" s="29">
        <f t="shared" si="44"/>
        <v>0</v>
      </c>
      <c r="BF42" s="29">
        <f t="shared" si="45"/>
        <v>0</v>
      </c>
      <c r="BG42" s="29">
        <f t="shared" si="46"/>
        <v>0</v>
      </c>
      <c r="BH42" s="29">
        <f t="shared" si="47"/>
        <v>0</v>
      </c>
      <c r="BI42" s="52"/>
      <c r="BJ42" s="52"/>
      <c r="BK42" s="52"/>
      <c r="BL42" s="52"/>
    </row>
    <row r="43" spans="2:66" x14ac:dyDescent="0.25">
      <c r="B43" s="226">
        <f>Eingabe!C70</f>
        <v>0</v>
      </c>
      <c r="C43" s="226">
        <f>Eingabe!D70</f>
        <v>0</v>
      </c>
      <c r="D43" s="226">
        <f>Eingabe!E70</f>
        <v>0</v>
      </c>
      <c r="E43" s="226">
        <f>Eingabe!F70</f>
        <v>0</v>
      </c>
      <c r="F43" s="226">
        <f>Eingabe!G70</f>
        <v>0</v>
      </c>
      <c r="G43" s="226">
        <f>Eingabe!H70</f>
        <v>0</v>
      </c>
      <c r="H43" s="226">
        <f>Eingabe!I70</f>
        <v>0</v>
      </c>
      <c r="I43" s="226">
        <f>Eingabe!J70</f>
        <v>0</v>
      </c>
      <c r="J43" s="226">
        <f>Eingabe!K70</f>
        <v>0</v>
      </c>
      <c r="K43" s="226">
        <f>Eingabe!L70</f>
        <v>0</v>
      </c>
      <c r="L43" s="226">
        <f>Eingabe!M70</f>
        <v>0</v>
      </c>
      <c r="M43" s="227">
        <f>Eingabe!N70</f>
        <v>0</v>
      </c>
      <c r="N43" s="227">
        <f>Eingabe!O70</f>
        <v>0</v>
      </c>
      <c r="O43" s="227">
        <f>Eingabe!P70</f>
        <v>0</v>
      </c>
      <c r="P43" s="227">
        <f>Eingabe!Q70</f>
        <v>0</v>
      </c>
      <c r="Q43" s="227">
        <f>Eingabe!R70</f>
        <v>0</v>
      </c>
      <c r="R43" s="227">
        <f>Eingabe!S70</f>
        <v>0</v>
      </c>
      <c r="S43" s="227">
        <f>Eingabe!T70</f>
        <v>0</v>
      </c>
      <c r="T43" s="227">
        <f>Eingabe!U70</f>
        <v>0</v>
      </c>
      <c r="U43" s="227">
        <f>Eingabe!V70</f>
        <v>0</v>
      </c>
      <c r="V43" s="227">
        <f>Eingabe!W70</f>
        <v>0</v>
      </c>
      <c r="W43" s="227">
        <f>Eingabe!X70</f>
        <v>0</v>
      </c>
      <c r="X43" s="227">
        <f>Eingabe!Y70</f>
        <v>0</v>
      </c>
      <c r="Y43" s="227">
        <f>Eingabe!Z70</f>
        <v>0</v>
      </c>
      <c r="Z43" s="227">
        <f>Eingabe!AA70</f>
        <v>0</v>
      </c>
      <c r="AA43" s="227">
        <f>Eingabe!AB70</f>
        <v>0</v>
      </c>
      <c r="AB43" s="227">
        <f>Eingabe!AC70</f>
        <v>0</v>
      </c>
      <c r="AC43" s="227">
        <f>Eingabe!AD70</f>
        <v>0</v>
      </c>
      <c r="AD43" s="227">
        <f>Eingabe!AE70</f>
        <v>0</v>
      </c>
      <c r="AE43" s="227">
        <f>Eingabe!AF70</f>
        <v>0</v>
      </c>
      <c r="AF43" s="227">
        <f>Eingabe!AG70</f>
        <v>0</v>
      </c>
      <c r="AG43" s="227">
        <f>Eingabe!AH70</f>
        <v>0</v>
      </c>
      <c r="AH43" s="228">
        <f>Eingabe!AI70</f>
        <v>0</v>
      </c>
      <c r="AI43" s="229">
        <f>Eingabe!AJ70</f>
        <v>0</v>
      </c>
      <c r="AJ43" s="230">
        <f>Eingabe!AK70</f>
        <v>0</v>
      </c>
      <c r="AK43" s="226">
        <f>Eingabe!AL70</f>
        <v>0</v>
      </c>
      <c r="AL43" s="226">
        <f>Eingabe!AM70</f>
        <v>0</v>
      </c>
      <c r="AM43" s="226">
        <f>Eingabe!AN70</f>
        <v>0</v>
      </c>
      <c r="AN43" s="226">
        <f>Eingabe!AO70</f>
        <v>0</v>
      </c>
      <c r="AO43" s="226">
        <f>Eingabe!AP70</f>
        <v>0</v>
      </c>
      <c r="AP43" s="226">
        <f>Eingabe!AQ70</f>
        <v>0</v>
      </c>
      <c r="AQ43" s="226">
        <f>Eingabe!AR70</f>
        <v>0</v>
      </c>
      <c r="AT43" s="29">
        <f>(($AO$38*$AH$43)/100)</f>
        <v>0</v>
      </c>
      <c r="AW43" s="29">
        <f t="shared" si="36"/>
        <v>0</v>
      </c>
      <c r="AX43" s="29">
        <f t="shared" si="37"/>
        <v>0</v>
      </c>
      <c r="AY43" s="29">
        <f t="shared" si="38"/>
        <v>0</v>
      </c>
      <c r="AZ43" s="29">
        <f t="shared" si="39"/>
        <v>0</v>
      </c>
      <c r="BA43" s="29">
        <f t="shared" si="40"/>
        <v>0</v>
      </c>
      <c r="BB43" s="29">
        <f t="shared" si="41"/>
        <v>0</v>
      </c>
      <c r="BC43" s="29">
        <f t="shared" si="42"/>
        <v>0</v>
      </c>
      <c r="BD43" s="29">
        <f t="shared" si="43"/>
        <v>0</v>
      </c>
      <c r="BE43" s="29">
        <f t="shared" si="44"/>
        <v>0</v>
      </c>
      <c r="BF43" s="29">
        <f t="shared" si="45"/>
        <v>0</v>
      </c>
      <c r="BG43" s="29">
        <f t="shared" si="46"/>
        <v>0</v>
      </c>
      <c r="BH43" s="29">
        <f t="shared" si="47"/>
        <v>0</v>
      </c>
      <c r="BI43" s="52"/>
      <c r="BJ43" s="52"/>
      <c r="BK43" s="52"/>
      <c r="BL43" s="52"/>
    </row>
    <row r="45" spans="2:66" x14ac:dyDescent="0.25">
      <c r="AE45" s="233" t="str">
        <f>Eingabe!AF72</f>
        <v>Summe:</v>
      </c>
      <c r="AF45" s="233"/>
      <c r="AG45" s="233"/>
      <c r="AH45" s="233"/>
      <c r="AI45" s="233"/>
      <c r="AJ45" s="233"/>
      <c r="AK45" s="227">
        <f>Eingabe!AL72</f>
        <v>0</v>
      </c>
      <c r="AL45" s="227"/>
      <c r="AM45" s="227"/>
      <c r="AN45" s="227"/>
      <c r="AO45" s="227">
        <f>Eingabe!AP72</f>
        <v>0</v>
      </c>
      <c r="AP45" s="227"/>
      <c r="AQ45" s="227"/>
      <c r="AT45" t="s">
        <v>176</v>
      </c>
      <c r="AW45" s="54">
        <f>SUM(AW3:AW44)</f>
        <v>0</v>
      </c>
      <c r="AX45" s="54">
        <f>SUM(AX3:AX44)</f>
        <v>0</v>
      </c>
      <c r="AY45" s="54">
        <f t="shared" ref="AY45:BH45" si="48">SUM(AY3:AY44)</f>
        <v>0</v>
      </c>
      <c r="AZ45" s="54">
        <f t="shared" si="48"/>
        <v>0</v>
      </c>
      <c r="BA45" s="54">
        <f t="shared" si="48"/>
        <v>0</v>
      </c>
      <c r="BB45" s="54">
        <f t="shared" si="48"/>
        <v>0</v>
      </c>
      <c r="BC45" s="54">
        <f t="shared" si="48"/>
        <v>0</v>
      </c>
      <c r="BD45" s="54">
        <f t="shared" si="48"/>
        <v>0</v>
      </c>
      <c r="BE45" s="54">
        <f t="shared" si="48"/>
        <v>0</v>
      </c>
      <c r="BF45" s="54">
        <f t="shared" si="48"/>
        <v>0</v>
      </c>
      <c r="BG45" s="54">
        <f t="shared" si="48"/>
        <v>0</v>
      </c>
      <c r="BH45" s="54">
        <f t="shared" si="48"/>
        <v>0</v>
      </c>
      <c r="BI45" s="51"/>
      <c r="BJ45" s="51"/>
      <c r="BK45" s="51"/>
      <c r="BL45" s="51"/>
    </row>
    <row r="46" spans="2:66" x14ac:dyDescent="0.25">
      <c r="AK46" s="232">
        <f>AW45+AX45+AY45+AZ45+BA45+BB45+BC45+BD45+BE45+BF45+BG45+BH45+BI45+BJ45+BK45+BL45</f>
        <v>0</v>
      </c>
      <c r="AL46" s="232"/>
      <c r="AM46" s="232"/>
      <c r="AN46" s="232"/>
      <c r="AW46" t="s">
        <v>176</v>
      </c>
      <c r="AX46" t="s">
        <v>176</v>
      </c>
      <c r="AY46" t="s">
        <v>176</v>
      </c>
      <c r="AZ46" t="s">
        <v>176</v>
      </c>
      <c r="BA46" t="s">
        <v>176</v>
      </c>
      <c r="BB46" t="s">
        <v>176</v>
      </c>
      <c r="BC46" t="s">
        <v>176</v>
      </c>
      <c r="BD46" t="s">
        <v>176</v>
      </c>
      <c r="BE46" t="s">
        <v>176</v>
      </c>
      <c r="BF46" t="s">
        <v>176</v>
      </c>
      <c r="BG46" t="s">
        <v>176</v>
      </c>
      <c r="BH46" t="s">
        <v>176</v>
      </c>
      <c r="BI46" t="s">
        <v>176</v>
      </c>
      <c r="BJ46" t="s">
        <v>176</v>
      </c>
      <c r="BK46" t="s">
        <v>176</v>
      </c>
      <c r="BL46" t="s">
        <v>176</v>
      </c>
    </row>
    <row r="48" spans="2:66" ht="15" customHeight="1" x14ac:dyDescent="0.25">
      <c r="AP48" s="55" t="s">
        <v>262</v>
      </c>
      <c r="AW48" s="234" t="str">
        <f>IF(AW45=0,"",((AW$45*100/$AO$45)))</f>
        <v/>
      </c>
      <c r="AX48" s="234" t="str">
        <f>IF(AX45=0,"",((AX$45*100/$AO$45)))</f>
        <v/>
      </c>
      <c r="AY48" s="234" t="str">
        <f>IF(AY45=0,"",((AY$45*100/$AO$45)))</f>
        <v/>
      </c>
      <c r="AZ48" s="234" t="str">
        <f t="shared" ref="AZ48:BK48" si="49">IF(AZ45=0,"",((AZ$45*100/$AO$45)))</f>
        <v/>
      </c>
      <c r="BA48" s="234" t="str">
        <f t="shared" si="49"/>
        <v/>
      </c>
      <c r="BB48" s="234" t="str">
        <f t="shared" si="49"/>
        <v/>
      </c>
      <c r="BC48" s="234" t="str">
        <f t="shared" si="49"/>
        <v/>
      </c>
      <c r="BD48" s="234" t="str">
        <f t="shared" si="49"/>
        <v/>
      </c>
      <c r="BE48" s="234" t="str">
        <f t="shared" si="49"/>
        <v/>
      </c>
      <c r="BF48" s="234" t="str">
        <f t="shared" si="49"/>
        <v/>
      </c>
      <c r="BG48" s="234" t="str">
        <f t="shared" si="49"/>
        <v/>
      </c>
      <c r="BH48" s="234" t="str">
        <f t="shared" si="49"/>
        <v/>
      </c>
      <c r="BI48" s="234" t="str">
        <f t="shared" si="49"/>
        <v/>
      </c>
      <c r="BJ48" s="234" t="str">
        <f t="shared" si="49"/>
        <v/>
      </c>
      <c r="BK48" s="234" t="str">
        <f t="shared" si="49"/>
        <v/>
      </c>
      <c r="BL48" s="234" t="str">
        <f>IF(BL45=0,"",((BL$45*100/$AO$45)))</f>
        <v/>
      </c>
      <c r="BN48" s="223">
        <f>SUM(AW48:BL50)</f>
        <v>0</v>
      </c>
    </row>
    <row r="49" spans="3:66" x14ac:dyDescent="0.25"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N49" s="224"/>
    </row>
    <row r="50" spans="3:66" x14ac:dyDescent="0.25">
      <c r="C50" s="49" t="s">
        <v>257</v>
      </c>
      <c r="AS50" s="114"/>
      <c r="AT50" s="114"/>
      <c r="AU50" s="114"/>
      <c r="AW50" s="234"/>
      <c r="AX50" s="234"/>
      <c r="AY50" s="234"/>
      <c r="AZ50" s="234"/>
      <c r="BA50" s="234"/>
      <c r="BB50" s="234"/>
      <c r="BC50" s="234"/>
      <c r="BD50" s="234"/>
      <c r="BE50" s="234"/>
      <c r="BF50" s="234"/>
      <c r="BG50" s="234"/>
      <c r="BH50" s="234"/>
      <c r="BI50" s="234"/>
      <c r="BJ50" s="234"/>
      <c r="BK50" s="234"/>
      <c r="BL50" s="234"/>
      <c r="BN50" s="225"/>
    </row>
    <row r="51" spans="3:66" x14ac:dyDescent="0.25">
      <c r="C51" s="231" t="str">
        <f>Auswahlliste!G2</f>
        <v>Textil, Stoff</v>
      </c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AS51" s="114"/>
      <c r="AT51" s="114"/>
      <c r="AU51" s="114"/>
      <c r="AW51" t="s">
        <v>263</v>
      </c>
      <c r="AX51" t="s">
        <v>263</v>
      </c>
      <c r="AY51" t="s">
        <v>263</v>
      </c>
      <c r="AZ51" t="s">
        <v>263</v>
      </c>
      <c r="BA51" t="s">
        <v>263</v>
      </c>
      <c r="BB51" t="s">
        <v>263</v>
      </c>
      <c r="BC51" t="s">
        <v>263</v>
      </c>
      <c r="BD51" t="s">
        <v>263</v>
      </c>
      <c r="BE51" t="s">
        <v>263</v>
      </c>
      <c r="BF51" t="s">
        <v>263</v>
      </c>
      <c r="BG51" t="s">
        <v>263</v>
      </c>
      <c r="BH51" t="s">
        <v>263</v>
      </c>
      <c r="BI51" t="s">
        <v>263</v>
      </c>
      <c r="BJ51" t="s">
        <v>263</v>
      </c>
      <c r="BK51" t="s">
        <v>263</v>
      </c>
      <c r="BL51" t="s">
        <v>263</v>
      </c>
    </row>
    <row r="52" spans="3:66" x14ac:dyDescent="0.25">
      <c r="C52" s="231" t="str">
        <f>Auswahlliste!G3</f>
        <v>Papier, Pappe</v>
      </c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</row>
    <row r="53" spans="3:66" x14ac:dyDescent="0.25">
      <c r="C53" s="231" t="str">
        <f>Auswahlliste!G4</f>
        <v>Holz</v>
      </c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V53" t="s">
        <v>286</v>
      </c>
    </row>
    <row r="54" spans="3:66" x14ac:dyDescent="0.25">
      <c r="C54" s="231" t="str">
        <f>Auswahlliste!G5</f>
        <v>Glas</v>
      </c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V54" t="s">
        <v>285</v>
      </c>
    </row>
    <row r="55" spans="3:66" x14ac:dyDescent="0.25">
      <c r="C55" s="231" t="str">
        <f>Auswahlliste!G6</f>
        <v>Nitril</v>
      </c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</row>
    <row r="56" spans="3:66" x14ac:dyDescent="0.25">
      <c r="C56" s="231" t="str">
        <f>Auswahlliste!G7</f>
        <v>Latex</v>
      </c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</row>
    <row r="57" spans="3:66" x14ac:dyDescent="0.25">
      <c r="C57" s="231" t="str">
        <f>Auswahlliste!G8</f>
        <v>Vinyl</v>
      </c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</row>
    <row r="58" spans="3:66" x14ac:dyDescent="0.25">
      <c r="C58" s="231" t="str">
        <f>Auswahlliste!G9</f>
        <v>Kunststoff, PE</v>
      </c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</row>
    <row r="59" spans="3:66" x14ac:dyDescent="0.25">
      <c r="C59" s="231" t="str">
        <f>Auswahlliste!G10</f>
        <v>Kunststoff, PP</v>
      </c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</row>
    <row r="60" spans="3:66" x14ac:dyDescent="0.25">
      <c r="C60" s="231" t="str">
        <f>Auswahlliste!G11</f>
        <v>Kunststoff, PVC</v>
      </c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</row>
    <row r="61" spans="3:66" x14ac:dyDescent="0.25">
      <c r="C61" s="231" t="str">
        <f>Auswahlliste!G12</f>
        <v>Gummi</v>
      </c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</row>
    <row r="62" spans="3:66" x14ac:dyDescent="0.25">
      <c r="C62" s="231" t="str">
        <f>Auswahlliste!G13</f>
        <v>Folie</v>
      </c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</row>
    <row r="63" spans="3:66" x14ac:dyDescent="0.25">
      <c r="C63" s="231">
        <f>Auswahlliste!G14</f>
        <v>0</v>
      </c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</row>
    <row r="64" spans="3:66" x14ac:dyDescent="0.25">
      <c r="C64" s="231">
        <f>Auswahlliste!G15</f>
        <v>0</v>
      </c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</row>
    <row r="65" spans="3:14" x14ac:dyDescent="0.25">
      <c r="C65" s="231">
        <f>Auswahlliste!G16</f>
        <v>0</v>
      </c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</row>
  </sheetData>
  <sheetProtection algorithmName="SHA-512" hashValue="dRVKq1uWEH7BfL6RCwFp6zyTFmZCuf09MFrMvvFkQMrqpeuBrwvizGwgH6/4ZAzscKE13CYllFfsmgw+eM0vAw==" saltValue="KGzyQiplF38olZZ/MarFOw==" spinCount="100000" sheet="1" objects="1" scenarios="1" selectLockedCells="1" selectUnlockedCells="1"/>
  <mergeCells count="174">
    <mergeCell ref="BL48:BL50"/>
    <mergeCell ref="BC48:BC50"/>
    <mergeCell ref="BD48:BD50"/>
    <mergeCell ref="BE48:BE50"/>
    <mergeCell ref="BF48:BF50"/>
    <mergeCell ref="BG48:BG50"/>
    <mergeCell ref="BH48:BH50"/>
    <mergeCell ref="C60:N60"/>
    <mergeCell ref="C61:N61"/>
    <mergeCell ref="AW48:AW50"/>
    <mergeCell ref="AX48:AX50"/>
    <mergeCell ref="AY48:AY50"/>
    <mergeCell ref="AZ48:AZ50"/>
    <mergeCell ref="BA48:BA50"/>
    <mergeCell ref="BB48:BB50"/>
    <mergeCell ref="BI48:BI50"/>
    <mergeCell ref="BJ48:BJ50"/>
    <mergeCell ref="BK48:BK50"/>
    <mergeCell ref="C62:N62"/>
    <mergeCell ref="C63:N63"/>
    <mergeCell ref="C64:N64"/>
    <mergeCell ref="C65:N65"/>
    <mergeCell ref="C54:N54"/>
    <mergeCell ref="C55:N55"/>
    <mergeCell ref="C56:N56"/>
    <mergeCell ref="C57:N57"/>
    <mergeCell ref="C58:N58"/>
    <mergeCell ref="C59:N59"/>
    <mergeCell ref="AK31:AN36"/>
    <mergeCell ref="AO31:AQ36"/>
    <mergeCell ref="AK38:AN43"/>
    <mergeCell ref="AO38:AQ43"/>
    <mergeCell ref="C52:N52"/>
    <mergeCell ref="C53:N53"/>
    <mergeCell ref="C51:N51"/>
    <mergeCell ref="AK46:AN46"/>
    <mergeCell ref="AK10:AN15"/>
    <mergeCell ref="AO10:AQ15"/>
    <mergeCell ref="AK17:AN22"/>
    <mergeCell ref="AO17:AQ22"/>
    <mergeCell ref="AK24:AN29"/>
    <mergeCell ref="AO24:AQ29"/>
    <mergeCell ref="AO45:AQ45"/>
    <mergeCell ref="AK45:AN45"/>
    <mergeCell ref="AE45:AJ45"/>
    <mergeCell ref="W38:AG38"/>
    <mergeCell ref="AH38:AJ38"/>
    <mergeCell ref="M36:V36"/>
    <mergeCell ref="W36:AG36"/>
    <mergeCell ref="AH36:AJ36"/>
    <mergeCell ref="B31:C36"/>
    <mergeCell ref="D31:J36"/>
    <mergeCell ref="B3:C8"/>
    <mergeCell ref="D3:J8"/>
    <mergeCell ref="K3:L8"/>
    <mergeCell ref="B10:C15"/>
    <mergeCell ref="D10:J15"/>
    <mergeCell ref="M43:V43"/>
    <mergeCell ref="W43:AG43"/>
    <mergeCell ref="AH43:AJ43"/>
    <mergeCell ref="B38:C43"/>
    <mergeCell ref="D38:J43"/>
    <mergeCell ref="K38:L43"/>
    <mergeCell ref="M42:V42"/>
    <mergeCell ref="W42:AG42"/>
    <mergeCell ref="AH42:AJ42"/>
    <mergeCell ref="M41:V41"/>
    <mergeCell ref="W41:AG41"/>
    <mergeCell ref="AH41:AJ41"/>
    <mergeCell ref="M40:V40"/>
    <mergeCell ref="W40:AG40"/>
    <mergeCell ref="AH40:AJ40"/>
    <mergeCell ref="M39:V39"/>
    <mergeCell ref="W39:AG39"/>
    <mergeCell ref="AH39:AJ39"/>
    <mergeCell ref="M38:V38"/>
    <mergeCell ref="K31:L36"/>
    <mergeCell ref="M35:V35"/>
    <mergeCell ref="W35:AG35"/>
    <mergeCell ref="AH35:AJ35"/>
    <mergeCell ref="M34:V34"/>
    <mergeCell ref="W34:AG34"/>
    <mergeCell ref="AH34:AJ34"/>
    <mergeCell ref="M33:V33"/>
    <mergeCell ref="W33:AG33"/>
    <mergeCell ref="AH33:AJ33"/>
    <mergeCell ref="M32:V32"/>
    <mergeCell ref="W32:AG32"/>
    <mergeCell ref="AH32:AJ32"/>
    <mergeCell ref="M31:V31"/>
    <mergeCell ref="W31:AG31"/>
    <mergeCell ref="AH31:AJ31"/>
    <mergeCell ref="M29:V29"/>
    <mergeCell ref="W29:AG29"/>
    <mergeCell ref="AH29:AJ29"/>
    <mergeCell ref="B24:C29"/>
    <mergeCell ref="D24:J29"/>
    <mergeCell ref="K24:L29"/>
    <mergeCell ref="M28:V28"/>
    <mergeCell ref="W28:AG28"/>
    <mergeCell ref="AH28:AJ28"/>
    <mergeCell ref="M27:V27"/>
    <mergeCell ref="W27:AG27"/>
    <mergeCell ref="AH27:AJ27"/>
    <mergeCell ref="M26:V26"/>
    <mergeCell ref="W26:AG26"/>
    <mergeCell ref="AH26:AJ26"/>
    <mergeCell ref="M25:V25"/>
    <mergeCell ref="W25:AG25"/>
    <mergeCell ref="AH25:AJ25"/>
    <mergeCell ref="M24:V24"/>
    <mergeCell ref="W24:AG24"/>
    <mergeCell ref="AH24:AJ24"/>
    <mergeCell ref="M22:V22"/>
    <mergeCell ref="W22:AG22"/>
    <mergeCell ref="AH22:AJ22"/>
    <mergeCell ref="B17:C22"/>
    <mergeCell ref="D17:J22"/>
    <mergeCell ref="K17:L22"/>
    <mergeCell ref="M21:V21"/>
    <mergeCell ref="W21:AG21"/>
    <mergeCell ref="AH21:AJ21"/>
    <mergeCell ref="M20:V20"/>
    <mergeCell ref="W20:AG20"/>
    <mergeCell ref="AH20:AJ20"/>
    <mergeCell ref="M19:V19"/>
    <mergeCell ref="W19:AG19"/>
    <mergeCell ref="AH19:AJ19"/>
    <mergeCell ref="M18:V18"/>
    <mergeCell ref="W18:AG18"/>
    <mergeCell ref="AH18:AJ18"/>
    <mergeCell ref="M17:V17"/>
    <mergeCell ref="W17:AG17"/>
    <mergeCell ref="AH17:AJ17"/>
    <mergeCell ref="K10:L15"/>
    <mergeCell ref="M14:V14"/>
    <mergeCell ref="W14:AG14"/>
    <mergeCell ref="AH14:AJ14"/>
    <mergeCell ref="M13:V13"/>
    <mergeCell ref="W13:AG13"/>
    <mergeCell ref="AH13:AJ13"/>
    <mergeCell ref="M12:V12"/>
    <mergeCell ref="W12:AG12"/>
    <mergeCell ref="AH12:AJ12"/>
    <mergeCell ref="M11:V11"/>
    <mergeCell ref="W11:AG11"/>
    <mergeCell ref="AH11:AJ11"/>
    <mergeCell ref="M10:V10"/>
    <mergeCell ref="W10:AG10"/>
    <mergeCell ref="AH10:AJ10"/>
    <mergeCell ref="BN48:BN50"/>
    <mergeCell ref="AO3:AQ8"/>
    <mergeCell ref="M8:V8"/>
    <mergeCell ref="W8:AG8"/>
    <mergeCell ref="AH8:AJ8"/>
    <mergeCell ref="M7:V7"/>
    <mergeCell ref="W7:AG7"/>
    <mergeCell ref="AH7:AJ7"/>
    <mergeCell ref="AK3:AN8"/>
    <mergeCell ref="AH5:AJ5"/>
    <mergeCell ref="M6:V6"/>
    <mergeCell ref="W6:AG6"/>
    <mergeCell ref="AH6:AJ6"/>
    <mergeCell ref="M4:V4"/>
    <mergeCell ref="W4:AG4"/>
    <mergeCell ref="AH4:AJ4"/>
    <mergeCell ref="M5:V5"/>
    <mergeCell ref="W5:AG5"/>
    <mergeCell ref="M3:V3"/>
    <mergeCell ref="W3:AG3"/>
    <mergeCell ref="AH3:AJ3"/>
    <mergeCell ref="M15:V15"/>
    <mergeCell ref="W15:AG15"/>
    <mergeCell ref="AH15:AJ1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10</vt:i4>
      </vt:variant>
    </vt:vector>
  </HeadingPairs>
  <TitlesOfParts>
    <vt:vector size="13" baseType="lpstr">
      <vt:lpstr>Eingabe</vt:lpstr>
      <vt:lpstr>Auswahlliste</vt:lpstr>
      <vt:lpstr>Berechnung</vt:lpstr>
      <vt:lpstr>Artikel</vt:lpstr>
      <vt:lpstr>Eingabe!Druckbereich</vt:lpstr>
      <vt:lpstr>Gebinde</vt:lpstr>
      <vt:lpstr>Innenverpackung</vt:lpstr>
      <vt:lpstr>JaNein</vt:lpstr>
      <vt:lpstr>Kreuz</vt:lpstr>
      <vt:lpstr>Material</vt:lpstr>
      <vt:lpstr>NuklidA</vt:lpstr>
      <vt:lpstr>NuklidBG</vt:lpstr>
      <vt:lpstr>Proz.</vt:lpstr>
    </vt:vector>
  </TitlesOfParts>
  <Company>HZB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Barthel, Dietmar</dc:creator>
  <cp:lastModifiedBy>Barthel, Dietmar</cp:lastModifiedBy>
  <cp:lastPrinted>2016-01-27T08:59:36Z</cp:lastPrinted>
  <dcterms:created xsi:type="dcterms:W3CDTF">2015-01-09T08:59:42Z</dcterms:created>
  <dcterms:modified xsi:type="dcterms:W3CDTF">2016-01-28T12:13:04Z</dcterms:modified>
</cp:coreProperties>
</file>